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3275" windowHeight="7005" tabRatio="941" firstSheet="4" activeTab="8"/>
  </bookViews>
  <sheets>
    <sheet name="OVERALL2" sheetId="1" r:id="rId1"/>
    <sheet name="CATEGORY2" sheetId="2" r:id="rId2"/>
    <sheet name="OVERALL3" sheetId="3" r:id="rId3"/>
    <sheet name="CATEGORY3" sheetId="4" r:id="rId4"/>
    <sheet name="CATEGORY4" sheetId="6" r:id="rId5"/>
    <sheet name="OVERALL4" sheetId="5" r:id="rId6"/>
    <sheet name="CAT5" sheetId="17" r:id="rId7"/>
    <sheet name="OVERALL5" sheetId="7" r:id="rId8"/>
    <sheet name="OVERALL6" sheetId="19" r:id="rId9"/>
    <sheet name="CAT6" sheetId="18" r:id="rId10"/>
    <sheet name="KT Overall" sheetId="9" r:id="rId11"/>
    <sheet name="KT Overall (2)" sheetId="16" r:id="rId12"/>
    <sheet name="KT Category" sheetId="10" r:id="rId13"/>
    <sheet name="Zdroje" sheetId="11" r:id="rId14"/>
    <sheet name="Zdroje (2)" sheetId="12" r:id="rId15"/>
    <sheet name="Konverze 14 to 16" sheetId="13" r:id="rId16"/>
  </sheets>
  <calcPr calcId="125725"/>
  <pivotCaches>
    <pivotCache cacheId="0" r:id="rId17"/>
    <pivotCache cacheId="1" r:id="rId18"/>
  </pivotCaches>
</workbook>
</file>

<file path=xl/calcChain.xml><?xml version="1.0" encoding="utf-8"?>
<calcChain xmlns="http://schemas.openxmlformats.org/spreadsheetml/2006/main">
  <c r="O18" i="18"/>
  <c r="N18"/>
  <c r="O21"/>
  <c r="N21"/>
  <c r="O25"/>
  <c r="N25"/>
  <c r="O23"/>
  <c r="N23"/>
  <c r="O24"/>
  <c r="N24"/>
  <c r="O22"/>
  <c r="N22"/>
  <c r="O20"/>
  <c r="N20"/>
  <c r="O17"/>
  <c r="N17"/>
  <c r="O16"/>
  <c r="N16"/>
  <c r="O15"/>
  <c r="N15"/>
  <c r="O14"/>
  <c r="N14"/>
  <c r="O13"/>
  <c r="N13"/>
  <c r="O11"/>
  <c r="N11"/>
  <c r="O10"/>
  <c r="N10"/>
  <c r="O9"/>
  <c r="N9"/>
  <c r="O6"/>
  <c r="N6"/>
  <c r="O24" i="19"/>
  <c r="N24"/>
  <c r="O21"/>
  <c r="N21"/>
  <c r="O15"/>
  <c r="N15"/>
  <c r="O19"/>
  <c r="N19"/>
  <c r="O22"/>
  <c r="N22"/>
  <c r="O25"/>
  <c r="N25"/>
  <c r="O9"/>
  <c r="N9"/>
  <c r="O8"/>
  <c r="N8"/>
  <c r="O17"/>
  <c r="N17"/>
  <c r="O20"/>
  <c r="N20"/>
  <c r="O23"/>
  <c r="N23"/>
  <c r="O7"/>
  <c r="N7"/>
  <c r="O14"/>
  <c r="N14"/>
  <c r="O11"/>
  <c r="N11"/>
  <c r="O13"/>
  <c r="N13"/>
  <c r="O18"/>
  <c r="N18"/>
  <c r="O16"/>
  <c r="N16"/>
  <c r="O12"/>
  <c r="N12"/>
  <c r="O10"/>
  <c r="N10"/>
  <c r="O6"/>
  <c r="N6"/>
  <c r="O5"/>
  <c r="N5"/>
  <c r="O19" i="18"/>
  <c r="N19"/>
  <c r="O12"/>
  <c r="N12"/>
  <c r="O8"/>
  <c r="N8"/>
  <c r="O7"/>
  <c r="N7"/>
  <c r="O5"/>
  <c r="N5"/>
  <c r="M20" i="17" l="1"/>
  <c r="L20"/>
  <c r="L19"/>
  <c r="M19"/>
  <c r="M24" l="1"/>
  <c r="L24"/>
  <c r="M22"/>
  <c r="L22"/>
  <c r="M27"/>
  <c r="L27"/>
  <c r="M15"/>
  <c r="L15"/>
  <c r="M21"/>
  <c r="L21"/>
  <c r="M26"/>
  <c r="L26"/>
  <c r="M25"/>
  <c r="L25"/>
  <c r="M10"/>
  <c r="L10"/>
  <c r="M9"/>
  <c r="L9"/>
  <c r="M17"/>
  <c r="L17"/>
  <c r="M14"/>
  <c r="L14"/>
  <c r="M8"/>
  <c r="L8"/>
  <c r="M18"/>
  <c r="L18"/>
  <c r="M16"/>
  <c r="L16"/>
  <c r="M7"/>
  <c r="L7"/>
  <c r="M6"/>
  <c r="L6"/>
  <c r="M12"/>
  <c r="L12"/>
  <c r="M13"/>
  <c r="L13"/>
  <c r="M5"/>
  <c r="L5"/>
  <c r="M11"/>
  <c r="L11"/>
  <c r="M23"/>
  <c r="L23"/>
  <c r="O7" i="7"/>
  <c r="O8" s="1"/>
  <c r="O9" s="1"/>
  <c r="O10" s="1"/>
  <c r="O11" s="1"/>
  <c r="O12" s="1"/>
  <c r="O13" s="1"/>
  <c r="O14" s="1"/>
  <c r="O15" s="1"/>
  <c r="O16" s="1"/>
  <c r="O17" s="1"/>
  <c r="O6"/>
  <c r="M26"/>
  <c r="L26"/>
  <c r="M15"/>
  <c r="L15"/>
  <c r="M9"/>
  <c r="L9"/>
  <c r="M22"/>
  <c r="L22"/>
  <c r="M13"/>
  <c r="L13"/>
  <c r="M16"/>
  <c r="L16"/>
  <c r="M5"/>
  <c r="L5"/>
  <c r="M10"/>
  <c r="L10"/>
  <c r="M27"/>
  <c r="L27"/>
  <c r="M18"/>
  <c r="L18"/>
  <c r="M19"/>
  <c r="L19"/>
  <c r="M12"/>
  <c r="L12"/>
  <c r="M23"/>
  <c r="L23"/>
  <c r="M14"/>
  <c r="L14"/>
  <c r="M17"/>
  <c r="L17"/>
  <c r="M7"/>
  <c r="L7"/>
  <c r="M21"/>
  <c r="L21"/>
  <c r="M20"/>
  <c r="L20"/>
  <c r="M8"/>
  <c r="L8"/>
  <c r="M11"/>
  <c r="L11"/>
  <c r="M25"/>
  <c r="L25"/>
  <c r="M24"/>
  <c r="L24"/>
  <c r="M6"/>
  <c r="L6"/>
  <c r="I5" i="2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K4" i="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" i="6"/>
  <c r="L4"/>
  <c r="M4"/>
  <c r="N4"/>
  <c r="O4"/>
  <c r="K5"/>
  <c r="L5"/>
  <c r="M5"/>
  <c r="N5"/>
  <c r="O5"/>
  <c r="K6"/>
  <c r="L6"/>
  <c r="M6"/>
  <c r="N6"/>
  <c r="O6"/>
  <c r="K7"/>
  <c r="L7"/>
  <c r="M7"/>
  <c r="N7"/>
  <c r="O7"/>
  <c r="K8"/>
  <c r="L8"/>
  <c r="M8"/>
  <c r="N8"/>
  <c r="O8"/>
  <c r="K9"/>
  <c r="L9"/>
  <c r="M9"/>
  <c r="N9"/>
  <c r="O9"/>
  <c r="K10"/>
  <c r="L10"/>
  <c r="M10"/>
  <c r="N10"/>
  <c r="O10"/>
  <c r="K11"/>
  <c r="L11"/>
  <c r="M11"/>
  <c r="N11"/>
  <c r="O11"/>
  <c r="K12"/>
  <c r="L12"/>
  <c r="M12"/>
  <c r="N12"/>
  <c r="O12"/>
  <c r="K13"/>
  <c r="L13"/>
  <c r="M13"/>
  <c r="N13"/>
  <c r="O13"/>
  <c r="K14"/>
  <c r="L14"/>
  <c r="M14"/>
  <c r="N14"/>
  <c r="O14"/>
  <c r="K15"/>
  <c r="L15"/>
  <c r="M15"/>
  <c r="N15"/>
  <c r="O15"/>
  <c r="K16"/>
  <c r="L16"/>
  <c r="M16"/>
  <c r="N16"/>
  <c r="O16"/>
  <c r="K17"/>
  <c r="L17"/>
  <c r="M17"/>
  <c r="N17"/>
  <c r="O17"/>
  <c r="K18"/>
  <c r="L18"/>
  <c r="M18"/>
  <c r="N18"/>
  <c r="O18"/>
  <c r="K19"/>
  <c r="L19"/>
  <c r="M19"/>
  <c r="N19"/>
  <c r="O19"/>
  <c r="K20"/>
  <c r="L20"/>
  <c r="M20"/>
  <c r="N20"/>
  <c r="O20"/>
  <c r="K21"/>
  <c r="L21"/>
  <c r="M21"/>
  <c r="N21"/>
  <c r="O21"/>
  <c r="K22"/>
  <c r="L22"/>
  <c r="M22"/>
  <c r="N22"/>
  <c r="O22"/>
  <c r="K23"/>
  <c r="L23"/>
  <c r="M23"/>
  <c r="N23"/>
  <c r="O23"/>
  <c r="K24"/>
  <c r="L24"/>
  <c r="M24"/>
  <c r="N24"/>
  <c r="O24"/>
  <c r="K25"/>
  <c r="L25"/>
  <c r="M25"/>
  <c r="N25"/>
  <c r="O25"/>
  <c r="K26"/>
  <c r="L26"/>
  <c r="M26"/>
  <c r="N26"/>
  <c r="O26"/>
  <c r="K27"/>
  <c r="L27"/>
  <c r="M27"/>
  <c r="N27"/>
  <c r="O27"/>
  <c r="K28"/>
  <c r="L28"/>
  <c r="M28"/>
  <c r="N28"/>
  <c r="O28"/>
  <c r="K29"/>
  <c r="L29"/>
  <c r="M29"/>
  <c r="N29"/>
  <c r="O29"/>
  <c r="K30"/>
  <c r="L30"/>
  <c r="M30"/>
  <c r="N30"/>
  <c r="O30"/>
  <c r="K31"/>
  <c r="L31"/>
  <c r="M31"/>
  <c r="N31"/>
  <c r="O31"/>
  <c r="K32"/>
  <c r="L32"/>
  <c r="M32"/>
  <c r="N32"/>
  <c r="O32"/>
  <c r="K33"/>
  <c r="L33"/>
  <c r="M33"/>
  <c r="N33"/>
  <c r="O33"/>
  <c r="K34"/>
  <c r="L34"/>
  <c r="M34"/>
  <c r="N34"/>
  <c r="O34"/>
  <c r="K35"/>
  <c r="L35"/>
  <c r="M35"/>
  <c r="N35"/>
  <c r="O35"/>
  <c r="K36"/>
  <c r="L36"/>
  <c r="M36"/>
  <c r="N36"/>
  <c r="O36"/>
  <c r="K37"/>
  <c r="L37"/>
  <c r="M37"/>
  <c r="N37"/>
  <c r="O37"/>
  <c r="K38"/>
  <c r="L38"/>
  <c r="M38"/>
  <c r="N38"/>
  <c r="O38"/>
  <c r="H5" i="1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J4" i="3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" i="5"/>
  <c r="K4"/>
  <c r="L4"/>
  <c r="M4"/>
  <c r="N4"/>
  <c r="J5"/>
  <c r="K5"/>
  <c r="L5"/>
  <c r="M5"/>
  <c r="N5"/>
  <c r="J6"/>
  <c r="K6"/>
  <c r="L6"/>
  <c r="M6"/>
  <c r="N6"/>
  <c r="J7"/>
  <c r="K7"/>
  <c r="L7"/>
  <c r="M7"/>
  <c r="N7"/>
  <c r="J8"/>
  <c r="K8"/>
  <c r="L8"/>
  <c r="M8"/>
  <c r="N8"/>
  <c r="J9"/>
  <c r="K9"/>
  <c r="L9"/>
  <c r="M9"/>
  <c r="N9"/>
  <c r="J10"/>
  <c r="K10"/>
  <c r="L10"/>
  <c r="M10"/>
  <c r="N10"/>
  <c r="J11"/>
  <c r="K11"/>
  <c r="L11"/>
  <c r="M11"/>
  <c r="N11"/>
  <c r="J12"/>
  <c r="K12"/>
  <c r="L12"/>
  <c r="M12"/>
  <c r="N12"/>
  <c r="J13"/>
  <c r="K13"/>
  <c r="L13"/>
  <c r="M13"/>
  <c r="N13"/>
  <c r="J14"/>
  <c r="K14"/>
  <c r="L14"/>
  <c r="M14"/>
  <c r="N14"/>
  <c r="J15"/>
  <c r="K15"/>
  <c r="L15"/>
  <c r="M15"/>
  <c r="N15"/>
  <c r="J16"/>
  <c r="K16"/>
  <c r="L16"/>
  <c r="M16"/>
  <c r="N16"/>
  <c r="J17"/>
  <c r="K17"/>
  <c r="L17"/>
  <c r="M17"/>
  <c r="N17"/>
  <c r="J18"/>
  <c r="K18"/>
  <c r="L18"/>
  <c r="M18"/>
  <c r="N18"/>
  <c r="J19"/>
  <c r="K19"/>
  <c r="L19"/>
  <c r="M19"/>
  <c r="N19"/>
  <c r="J20"/>
  <c r="K20"/>
  <c r="L20"/>
  <c r="M20"/>
  <c r="N20"/>
  <c r="J21"/>
  <c r="K21"/>
  <c r="L21"/>
  <c r="M21"/>
  <c r="N21"/>
  <c r="J22"/>
  <c r="K22"/>
  <c r="L22"/>
  <c r="M22"/>
  <c r="N22"/>
  <c r="J23"/>
  <c r="K23"/>
  <c r="L23"/>
  <c r="M23"/>
  <c r="N23"/>
  <c r="J24"/>
  <c r="K24"/>
  <c r="L24"/>
  <c r="M24"/>
  <c r="N24"/>
  <c r="J25"/>
  <c r="K25"/>
  <c r="L25"/>
  <c r="M25"/>
  <c r="N25"/>
  <c r="J26"/>
  <c r="K26"/>
  <c r="L26"/>
  <c r="M26"/>
  <c r="N26"/>
  <c r="J27"/>
  <c r="K27"/>
  <c r="L27"/>
  <c r="M27"/>
  <c r="N27"/>
  <c r="J28"/>
  <c r="K28"/>
  <c r="L28"/>
  <c r="M28"/>
  <c r="N28"/>
  <c r="J29"/>
  <c r="K29"/>
  <c r="L29"/>
  <c r="M29"/>
  <c r="N29"/>
  <c r="J30"/>
  <c r="K30"/>
  <c r="L30"/>
  <c r="M30"/>
  <c r="N30"/>
  <c r="J31"/>
  <c r="K31"/>
  <c r="L31"/>
  <c r="M31"/>
  <c r="N31"/>
  <c r="J32"/>
  <c r="K32"/>
  <c r="L32"/>
  <c r="M32"/>
  <c r="N32"/>
  <c r="J33"/>
  <c r="K33"/>
  <c r="L33"/>
  <c r="M33"/>
  <c r="N33"/>
  <c r="J34"/>
  <c r="K34"/>
  <c r="L34"/>
  <c r="M34"/>
  <c r="N34"/>
  <c r="J35"/>
  <c r="K35"/>
  <c r="L35"/>
  <c r="M35"/>
  <c r="N35"/>
  <c r="J36"/>
  <c r="K36"/>
  <c r="L36"/>
  <c r="M36"/>
  <c r="N36"/>
  <c r="J37"/>
  <c r="K37"/>
  <c r="L37"/>
  <c r="M37"/>
  <c r="N37"/>
</calcChain>
</file>

<file path=xl/sharedStrings.xml><?xml version="1.0" encoding="utf-8"?>
<sst xmlns="http://schemas.openxmlformats.org/spreadsheetml/2006/main" count="2230" uniqueCount="142">
  <si>
    <t>ČS liga</t>
  </si>
  <si>
    <t>průběžné pořadí</t>
  </si>
  <si>
    <t>Overall</t>
  </si>
  <si>
    <t>1 kolo</t>
  </si>
  <si>
    <t>2 kolo</t>
  </si>
  <si>
    <t>Total</t>
  </si>
  <si>
    <t>Calculation</t>
  </si>
  <si>
    <t>Final</t>
  </si>
  <si>
    <t>Alias</t>
  </si>
  <si>
    <t>Rank</t>
  </si>
  <si>
    <t>Time</t>
  </si>
  <si>
    <t>Cal.Rank</t>
  </si>
  <si>
    <t>Cal.Time</t>
  </si>
  <si>
    <t>Ace Curly</t>
  </si>
  <si>
    <t>Bambino</t>
  </si>
  <si>
    <t>Big Bizon</t>
  </si>
  <si>
    <t>Blonde Rocky</t>
  </si>
  <si>
    <t>Brabec</t>
  </si>
  <si>
    <t>Camel</t>
  </si>
  <si>
    <t>Colbert</t>
  </si>
  <si>
    <t>Colonel</t>
  </si>
  <si>
    <t>Cowboybashi</t>
  </si>
  <si>
    <t>Dedo</t>
  </si>
  <si>
    <t>Doc Holiday</t>
  </si>
  <si>
    <t>El Lobo</t>
  </si>
  <si>
    <t>Gray Wolf</t>
  </si>
  <si>
    <t>Guru</t>
  </si>
  <si>
    <t>Headshot Jack</t>
  </si>
  <si>
    <t>Horn Beetle</t>
  </si>
  <si>
    <t>John</t>
  </si>
  <si>
    <t>Ferrini</t>
  </si>
  <si>
    <t>Leslie G. Suslik</t>
  </si>
  <si>
    <t>Little Dog</t>
  </si>
  <si>
    <t>Myrda</t>
  </si>
  <si>
    <t>Nibble  Iron</t>
  </si>
  <si>
    <t>o Reilly</t>
  </si>
  <si>
    <t>Old Badger</t>
  </si>
  <si>
    <t>Old Turkey</t>
  </si>
  <si>
    <t>Pumpkin</t>
  </si>
  <si>
    <t>Rambling Beard</t>
  </si>
  <si>
    <t>Shadows</t>
  </si>
  <si>
    <t>Smilling Squirell</t>
  </si>
  <si>
    <t>Spitty</t>
  </si>
  <si>
    <t>Strouhal</t>
  </si>
  <si>
    <t>Tony</t>
  </si>
  <si>
    <t>Uncle Sid</t>
  </si>
  <si>
    <t>Wild cat</t>
  </si>
  <si>
    <t>Wild Charlie</t>
  </si>
  <si>
    <t>Zubák</t>
  </si>
  <si>
    <t>Category</t>
  </si>
  <si>
    <t>49er</t>
  </si>
  <si>
    <t>Cowboy</t>
  </si>
  <si>
    <t>Duelist</t>
  </si>
  <si>
    <t>Frontier Cartridge</t>
  </si>
  <si>
    <t>Gunfighter</t>
  </si>
  <si>
    <t>Lady Wrangler</t>
  </si>
  <si>
    <t>Senior</t>
  </si>
  <si>
    <t>Senior Duelist</t>
  </si>
  <si>
    <t>Silver Senior</t>
  </si>
  <si>
    <t>Wrangler</t>
  </si>
  <si>
    <t>3 kolo</t>
  </si>
  <si>
    <t>Calculate</t>
  </si>
  <si>
    <t>Greenhorn</t>
  </si>
  <si>
    <t>Gray Bison</t>
  </si>
  <si>
    <t>G?ba Josef</t>
  </si>
  <si>
    <t>Wildcat</t>
  </si>
  <si>
    <t>Nibble Iron</t>
  </si>
  <si>
    <t>el Fatto</t>
  </si>
  <si>
    <t>* Do pořadí se prozatím zahrnují výsledky ze 3 kol. Ostatní střelci jsou čekající na splnění podmínky absolvování 4 kol.</t>
  </si>
  <si>
    <t>1.kolo</t>
  </si>
  <si>
    <t>2.kolo</t>
  </si>
  <si>
    <t>3.kolo</t>
  </si>
  <si>
    <t>4.kolo</t>
  </si>
  <si>
    <t>Počet</t>
  </si>
  <si>
    <t>kol</t>
  </si>
  <si>
    <t>Gába Josef</t>
  </si>
  <si>
    <t>* Do pořadí se prozatím zahrnují výsledky ze 4 kol. Ostatní střelci jsou čekající na splnění podmínky absolvování 4 kol.</t>
  </si>
  <si>
    <t>* Střelci, kteří neabsolvovali alespoň 2 kola, byli z hodnocení vyřazeni.</t>
  </si>
  <si>
    <t>* Po vyřazení střelce z CS ligy zůstává u ostatních střelců v jednotlivých kolech Rank za Ovewall a Category stejný.</t>
  </si>
  <si>
    <t>4. kolo</t>
  </si>
  <si>
    <t>Ladies Wrangler</t>
  </si>
  <si>
    <t>Přelouč</t>
  </si>
  <si>
    <t>Domaniža</t>
  </si>
  <si>
    <t>Opařany</t>
  </si>
  <si>
    <t>Výsledky ČS ligy v řazení podle Alias a bez pořadí</t>
  </si>
  <si>
    <t>Kolo</t>
  </si>
  <si>
    <t>Data</t>
  </si>
  <si>
    <t>Celkem Rank</t>
  </si>
  <si>
    <t>Celkem Time</t>
  </si>
  <si>
    <t>Kde</t>
  </si>
  <si>
    <t>Celkem ClassRank</t>
  </si>
  <si>
    <t>Class</t>
  </si>
  <si>
    <t>ClassRank</t>
  </si>
  <si>
    <t>Num</t>
  </si>
  <si>
    <t>Abb</t>
  </si>
  <si>
    <t>State</t>
  </si>
  <si>
    <t>OverAllTimeFinish</t>
  </si>
  <si>
    <t>FinalTime</t>
  </si>
  <si>
    <t>OverallRankFinish</t>
  </si>
  <si>
    <t>ClassTimeFinish</t>
  </si>
  <si>
    <t>ClassRankFinish</t>
  </si>
  <si>
    <t>FinalRank</t>
  </si>
  <si>
    <t>C</t>
  </si>
  <si>
    <t>CZ</t>
  </si>
  <si>
    <t>G</t>
  </si>
  <si>
    <t>WR</t>
  </si>
  <si>
    <t>SK</t>
  </si>
  <si>
    <t>49</t>
  </si>
  <si>
    <t>S</t>
  </si>
  <si>
    <t>SD</t>
  </si>
  <si>
    <t>SS</t>
  </si>
  <si>
    <t>D</t>
  </si>
  <si>
    <t>FC</t>
  </si>
  <si>
    <t>W</t>
  </si>
  <si>
    <t/>
  </si>
  <si>
    <t>Rambling beard</t>
  </si>
  <si>
    <t>LW</t>
  </si>
  <si>
    <t>Kucharovič Josef</t>
  </si>
  <si>
    <t>Zub?k</t>
  </si>
  <si>
    <t>5.kolo</t>
  </si>
  <si>
    <t>Počet kol</t>
  </si>
  <si>
    <t>ČR/SR</t>
  </si>
  <si>
    <t xml:space="preserve"> 2/2</t>
  </si>
  <si>
    <t xml:space="preserve"> 2/1</t>
  </si>
  <si>
    <t>* Po vyřazení střelce z CS ligy zůstává u ostatních střelců v jednotlivých kolech Rank za Overall a Category stejný.</t>
  </si>
  <si>
    <t>´49</t>
  </si>
  <si>
    <t>Celkem RankC</t>
  </si>
  <si>
    <t>RankC</t>
  </si>
  <si>
    <t>Pr.</t>
  </si>
  <si>
    <t>pořadí</t>
  </si>
  <si>
    <t>* Při shodě ranku rozhoduje celkový time se stejných kol….</t>
  </si>
  <si>
    <t>6.kolo</t>
  </si>
  <si>
    <t>Kon.</t>
  </si>
  <si>
    <t>* Po vyřazení střelce z CS ligy pro nespúlnění počtu kol zůstává u ostatních střelců v jednotlivých kolech Rank za Overall a Category stejný.</t>
  </si>
  <si>
    <t>Gαba Josef</t>
  </si>
  <si>
    <t>Ferini</t>
  </si>
  <si>
    <t>Old Budger</t>
  </si>
  <si>
    <t>Zubαk</t>
  </si>
  <si>
    <t>konečné pořadí</t>
  </si>
  <si>
    <t>* Do pořadí se zahrnují nejlepší výsledky ze 4 kol. 2 kola v ČR a 2 kola v SR.</t>
  </si>
  <si>
    <t>* Při shodě ranku rozhoduje celkový čas se stejných kol střelců, mající stejná rank….</t>
  </si>
  <si>
    <t>* Při shodě ranku rozhoduje celkový čas se stejných kol střelců, mající stejný rank….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</si>
</sst>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0_);_(* \(#,##0.000\);_(* &quot;-&quot;??_);_(@_)"/>
  </numFmts>
  <fonts count="12"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6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1"/>
      <color indexed="8"/>
      <name val="Calibri"/>
      <charset val="161"/>
    </font>
    <font>
      <b/>
      <i/>
      <sz val="10"/>
      <color indexed="8"/>
      <name val="Arial"/>
      <family val="2"/>
      <charset val="238"/>
    </font>
    <font>
      <sz val="10"/>
      <color indexed="8"/>
      <name val="Arial"/>
      <charset val="238"/>
    </font>
    <font>
      <u/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264">
    <xf numFmtId="0" fontId="0" fillId="0" borderId="0" xfId="0"/>
    <xf numFmtId="0" fontId="3" fillId="0" borderId="0" xfId="0" applyFont="1"/>
    <xf numFmtId="0" fontId="1" fillId="2" borderId="2" xfId="1" applyFont="1" applyFill="1" applyBorder="1" applyAlignment="1">
      <alignment horizontal="center" vertical="center"/>
    </xf>
    <xf numFmtId="0" fontId="2" fillId="0" borderId="0" xfId="1"/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pivotButton="1" applyBorder="1"/>
    <xf numFmtId="0" fontId="0" fillId="0" borderId="7" xfId="0" applyBorder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1" fillId="0" borderId="1" xfId="0" applyFont="1" applyFill="1" applyBorder="1" applyAlignment="1">
      <alignment vertical="center" wrapText="1"/>
    </xf>
    <xf numFmtId="0" fontId="0" fillId="0" borderId="4" xfId="0" pivotButton="1" applyBorder="1"/>
    <xf numFmtId="0" fontId="0" fillId="0" borderId="10" xfId="0" applyBorder="1"/>
    <xf numFmtId="4" fontId="1" fillId="0" borderId="1" xfId="1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11" xfId="0" applyBorder="1"/>
    <xf numFmtId="0" fontId="2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" fontId="0" fillId="0" borderId="17" xfId="0" applyNumberFormat="1" applyBorder="1"/>
    <xf numFmtId="0" fontId="0" fillId="0" borderId="18" xfId="0" applyBorder="1"/>
    <xf numFmtId="0" fontId="5" fillId="3" borderId="0" xfId="0" applyFont="1" applyFill="1"/>
    <xf numFmtId="0" fontId="0" fillId="3" borderId="0" xfId="0" applyFill="1"/>
    <xf numFmtId="0" fontId="6" fillId="3" borderId="0" xfId="0" applyFont="1" applyFill="1" applyAlignment="1">
      <alignment horizontal="right"/>
    </xf>
    <xf numFmtId="0" fontId="3" fillId="4" borderId="19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4" borderId="12" xfId="0" applyFont="1" applyFill="1" applyBorder="1"/>
    <xf numFmtId="0" fontId="3" fillId="4" borderId="20" xfId="0" applyFont="1" applyFill="1" applyBorder="1" applyAlignment="1">
      <alignment horizontal="centerContinuous"/>
    </xf>
    <xf numFmtId="0" fontId="3" fillId="4" borderId="13" xfId="0" applyFont="1" applyFill="1" applyBorder="1"/>
    <xf numFmtId="0" fontId="3" fillId="4" borderId="14" xfId="0" applyFont="1" applyFill="1" applyBorder="1"/>
    <xf numFmtId="0" fontId="3" fillId="4" borderId="21" xfId="0" applyFont="1" applyFill="1" applyBorder="1" applyAlignment="1">
      <alignment horizontal="centerContinuous"/>
    </xf>
    <xf numFmtId="0" fontId="3" fillId="4" borderId="22" xfId="0" applyFont="1" applyFill="1" applyBorder="1"/>
    <xf numFmtId="0" fontId="3" fillId="4" borderId="23" xfId="0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4" fontId="0" fillId="0" borderId="25" xfId="0" applyNumberFormat="1" applyBorder="1"/>
    <xf numFmtId="0" fontId="3" fillId="0" borderId="26" xfId="0" applyFont="1" applyBorder="1" applyAlignment="1">
      <alignment horizontal="center"/>
    </xf>
    <xf numFmtId="0" fontId="0" fillId="0" borderId="20" xfId="0" applyBorder="1"/>
    <xf numFmtId="4" fontId="0" fillId="0" borderId="20" xfId="0" applyNumberFormat="1" applyBorder="1"/>
    <xf numFmtId="0" fontId="3" fillId="0" borderId="19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4" fontId="0" fillId="0" borderId="28" xfId="0" applyNumberFormat="1" applyBorder="1"/>
    <xf numFmtId="0" fontId="3" fillId="0" borderId="29" xfId="0" applyFont="1" applyBorder="1" applyAlignment="1">
      <alignment horizontal="center"/>
    </xf>
    <xf numFmtId="0" fontId="3" fillId="4" borderId="30" xfId="0" applyFont="1" applyFill="1" applyBorder="1"/>
    <xf numFmtId="0" fontId="0" fillId="0" borderId="21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19" xfId="0" applyBorder="1"/>
    <xf numFmtId="0" fontId="0" fillId="0" borderId="29" xfId="0" applyBorder="1"/>
    <xf numFmtId="0" fontId="0" fillId="0" borderId="26" xfId="0" applyBorder="1"/>
    <xf numFmtId="0" fontId="3" fillId="4" borderId="16" xfId="0" applyFont="1" applyFill="1" applyBorder="1"/>
    <xf numFmtId="0" fontId="3" fillId="4" borderId="18" xfId="0" applyFont="1" applyFill="1" applyBorder="1"/>
    <xf numFmtId="0" fontId="3" fillId="4" borderId="35" xfId="0" applyFont="1" applyFill="1" applyBorder="1" applyAlignment="1">
      <alignment horizontal="centerContinuous"/>
    </xf>
    <xf numFmtId="0" fontId="3" fillId="4" borderId="36" xfId="0" applyFont="1" applyFill="1" applyBorder="1" applyAlignment="1">
      <alignment horizontal="centerContinuous"/>
    </xf>
    <xf numFmtId="0" fontId="0" fillId="0" borderId="37" xfId="0" applyBorder="1"/>
    <xf numFmtId="0" fontId="0" fillId="0" borderId="3" xfId="0" applyNumberFormat="1" applyBorder="1"/>
    <xf numFmtId="0" fontId="0" fillId="0" borderId="37" xfId="0" applyNumberFormat="1" applyBorder="1"/>
    <xf numFmtId="0" fontId="0" fillId="0" borderId="7" xfId="0" applyNumberFormat="1" applyBorder="1"/>
    <xf numFmtId="0" fontId="0" fillId="0" borderId="0" xfId="0" applyNumberFormat="1"/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39" xfId="0" applyBorder="1"/>
    <xf numFmtId="0" fontId="3" fillId="5" borderId="20" xfId="0" applyFont="1" applyFill="1" applyBorder="1" applyAlignment="1">
      <alignment horizontal="centerContinuous"/>
    </xf>
    <xf numFmtId="0" fontId="0" fillId="5" borderId="14" xfId="0" applyFill="1" applyBorder="1"/>
    <xf numFmtId="4" fontId="0" fillId="5" borderId="14" xfId="0" applyNumberFormat="1" applyFill="1" applyBorder="1"/>
    <xf numFmtId="0" fontId="0" fillId="5" borderId="17" xfId="0" applyFill="1" applyBorder="1"/>
    <xf numFmtId="4" fontId="0" fillId="5" borderId="17" xfId="0" applyNumberFormat="1" applyFill="1" applyBorder="1"/>
    <xf numFmtId="0" fontId="3" fillId="3" borderId="20" xfId="0" applyFont="1" applyFill="1" applyBorder="1" applyAlignment="1">
      <alignment horizontal="centerContinuous"/>
    </xf>
    <xf numFmtId="0" fontId="0" fillId="3" borderId="14" xfId="0" applyFill="1" applyBorder="1"/>
    <xf numFmtId="4" fontId="0" fillId="3" borderId="14" xfId="0" applyNumberFormat="1" applyFill="1" applyBorder="1"/>
    <xf numFmtId="0" fontId="0" fillId="3" borderId="17" xfId="0" applyFill="1" applyBorder="1"/>
    <xf numFmtId="4" fontId="0" fillId="3" borderId="17" xfId="0" applyNumberFormat="1" applyFill="1" applyBorder="1"/>
    <xf numFmtId="3" fontId="0" fillId="3" borderId="14" xfId="0" applyNumberFormat="1" applyFill="1" applyBorder="1"/>
    <xf numFmtId="3" fontId="0" fillId="3" borderId="17" xfId="0" applyNumberFormat="1" applyFill="1" applyBorder="1"/>
    <xf numFmtId="0" fontId="0" fillId="5" borderId="25" xfId="0" applyFill="1" applyBorder="1"/>
    <xf numFmtId="4" fontId="0" fillId="5" borderId="25" xfId="0" applyNumberFormat="1" applyFill="1" applyBorder="1"/>
    <xf numFmtId="0" fontId="0" fillId="3" borderId="25" xfId="0" applyFill="1" applyBorder="1"/>
    <xf numFmtId="4" fontId="0" fillId="3" borderId="25" xfId="0" applyNumberFormat="1" applyFill="1" applyBorder="1"/>
    <xf numFmtId="3" fontId="0" fillId="3" borderId="25" xfId="0" applyNumberFormat="1" applyFill="1" applyBorder="1"/>
    <xf numFmtId="0" fontId="3" fillId="4" borderId="18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0" borderId="0" xfId="0" applyFont="1" applyFill="1" applyBorder="1"/>
    <xf numFmtId="0" fontId="3" fillId="5" borderId="21" xfId="0" applyFont="1" applyFill="1" applyBorder="1" applyAlignment="1">
      <alignment horizontal="centerContinuous"/>
    </xf>
    <xf numFmtId="0" fontId="0" fillId="5" borderId="20" xfId="0" applyFill="1" applyBorder="1"/>
    <xf numFmtId="4" fontId="0" fillId="5" borderId="20" xfId="0" applyNumberFormat="1" applyFill="1" applyBorder="1"/>
    <xf numFmtId="0" fontId="0" fillId="5" borderId="28" xfId="0" applyFill="1" applyBorder="1"/>
    <xf numFmtId="4" fontId="0" fillId="5" borderId="28" xfId="0" applyNumberFormat="1" applyFill="1" applyBorder="1"/>
    <xf numFmtId="0" fontId="0" fillId="3" borderId="20" xfId="0" applyFill="1" applyBorder="1"/>
    <xf numFmtId="4" fontId="0" fillId="3" borderId="20" xfId="0" applyNumberFormat="1" applyFill="1" applyBorder="1"/>
    <xf numFmtId="0" fontId="0" fillId="3" borderId="28" xfId="0" applyFill="1" applyBorder="1"/>
    <xf numFmtId="4" fontId="0" fillId="3" borderId="28" xfId="0" applyNumberFormat="1" applyFill="1" applyBorder="1"/>
    <xf numFmtId="3" fontId="0" fillId="3" borderId="20" xfId="0" applyNumberFormat="1" applyFill="1" applyBorder="1"/>
    <xf numFmtId="3" fontId="0" fillId="3" borderId="28" xfId="0" applyNumberFormat="1" applyFill="1" applyBorder="1"/>
    <xf numFmtId="0" fontId="3" fillId="5" borderId="32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5" xfId="0" applyFont="1" applyBorder="1"/>
    <xf numFmtId="2" fontId="3" fillId="0" borderId="25" xfId="0" applyNumberFormat="1" applyFont="1" applyBorder="1"/>
    <xf numFmtId="0" fontId="3" fillId="0" borderId="14" xfId="0" applyFont="1" applyBorder="1"/>
    <xf numFmtId="4" fontId="3" fillId="0" borderId="14" xfId="0" applyNumberFormat="1" applyFont="1" applyBorder="1"/>
    <xf numFmtId="0" fontId="3" fillId="4" borderId="20" xfId="0" applyFont="1" applyFill="1" applyBorder="1" applyAlignment="1">
      <alignment horizontal="center"/>
    </xf>
    <xf numFmtId="0" fontId="0" fillId="0" borderId="0" xfId="0" applyBorder="1"/>
    <xf numFmtId="0" fontId="3" fillId="0" borderId="17" xfId="0" applyFont="1" applyBorder="1"/>
    <xf numFmtId="4" fontId="3" fillId="0" borderId="17" xfId="0" applyNumberFormat="1" applyFont="1" applyBorder="1"/>
    <xf numFmtId="0" fontId="8" fillId="0" borderId="17" xfId="0" applyFont="1" applyBorder="1" applyAlignment="1">
      <alignment horizontal="center"/>
    </xf>
    <xf numFmtId="4" fontId="3" fillId="0" borderId="25" xfId="0" applyNumberFormat="1" applyFont="1" applyBorder="1"/>
    <xf numFmtId="0" fontId="8" fillId="0" borderId="25" xfId="0" applyFont="1" applyBorder="1" applyAlignment="1">
      <alignment horizontal="center"/>
    </xf>
    <xf numFmtId="0" fontId="3" fillId="0" borderId="20" xfId="0" applyFont="1" applyBorder="1"/>
    <xf numFmtId="4" fontId="3" fillId="0" borderId="20" xfId="0" applyNumberFormat="1" applyFont="1" applyBorder="1"/>
    <xf numFmtId="0" fontId="8" fillId="0" borderId="20" xfId="0" applyFont="1" applyBorder="1" applyAlignment="1">
      <alignment horizontal="center"/>
    </xf>
    <xf numFmtId="0" fontId="3" fillId="0" borderId="28" xfId="0" applyFont="1" applyBorder="1"/>
    <xf numFmtId="4" fontId="3" fillId="0" borderId="28" xfId="0" applyNumberFormat="1" applyFont="1" applyBorder="1"/>
    <xf numFmtId="0" fontId="8" fillId="0" borderId="28" xfId="0" applyFont="1" applyBorder="1" applyAlignment="1">
      <alignment horizontal="center"/>
    </xf>
    <xf numFmtId="0" fontId="3" fillId="0" borderId="27" xfId="0" applyFont="1" applyFill="1" applyBorder="1"/>
    <xf numFmtId="0" fontId="3" fillId="0" borderId="39" xfId="0" applyFont="1" applyFill="1" applyBorder="1"/>
    <xf numFmtId="0" fontId="3" fillId="6" borderId="20" xfId="0" applyFont="1" applyFill="1" applyBorder="1" applyAlignment="1">
      <alignment horizontal="centerContinuous"/>
    </xf>
    <xf numFmtId="0" fontId="3" fillId="6" borderId="17" xfId="0" applyFont="1" applyFill="1" applyBorder="1" applyAlignment="1">
      <alignment horizontal="center"/>
    </xf>
    <xf numFmtId="0" fontId="0" fillId="6" borderId="25" xfId="0" applyFill="1" applyBorder="1"/>
    <xf numFmtId="4" fontId="0" fillId="6" borderId="25" xfId="0" applyNumberFormat="1" applyFill="1" applyBorder="1"/>
    <xf numFmtId="0" fontId="0" fillId="6" borderId="14" xfId="0" applyFill="1" applyBorder="1"/>
    <xf numFmtId="4" fontId="0" fillId="6" borderId="14" xfId="0" applyNumberFormat="1" applyFill="1" applyBorder="1"/>
    <xf numFmtId="0" fontId="0" fillId="6" borderId="17" xfId="0" applyFill="1" applyBorder="1"/>
    <xf numFmtId="4" fontId="0" fillId="6" borderId="17" xfId="0" applyNumberFormat="1" applyFill="1" applyBorder="1"/>
    <xf numFmtId="1" fontId="0" fillId="3" borderId="25" xfId="0" applyNumberFormat="1" applyFill="1" applyBorder="1"/>
    <xf numFmtId="1" fontId="0" fillId="3" borderId="14" xfId="0" applyNumberFormat="1" applyFill="1" applyBorder="1"/>
    <xf numFmtId="1" fontId="0" fillId="3" borderId="17" xfId="0" applyNumberFormat="1" applyFill="1" applyBorder="1"/>
    <xf numFmtId="1" fontId="0" fillId="5" borderId="25" xfId="0" applyNumberFormat="1" applyFill="1" applyBorder="1"/>
    <xf numFmtId="1" fontId="0" fillId="5" borderId="14" xfId="0" applyNumberFormat="1" applyFill="1" applyBorder="1"/>
    <xf numFmtId="1" fontId="0" fillId="5" borderId="17" xfId="0" applyNumberFormat="1" applyFill="1" applyBorder="1"/>
    <xf numFmtId="0" fontId="3" fillId="7" borderId="20" xfId="0" applyFont="1" applyFill="1" applyBorder="1" applyAlignment="1">
      <alignment horizontal="centerContinuous"/>
    </xf>
    <xf numFmtId="0" fontId="3" fillId="7" borderId="17" xfId="0" applyFont="1" applyFill="1" applyBorder="1" applyAlignment="1">
      <alignment horizontal="center"/>
    </xf>
    <xf numFmtId="0" fontId="0" fillId="7" borderId="25" xfId="0" applyFill="1" applyBorder="1"/>
    <xf numFmtId="4" fontId="0" fillId="7" borderId="25" xfId="0" applyNumberFormat="1" applyFill="1" applyBorder="1"/>
    <xf numFmtId="0" fontId="0" fillId="7" borderId="14" xfId="0" applyFill="1" applyBorder="1"/>
    <xf numFmtId="4" fontId="0" fillId="7" borderId="14" xfId="0" applyNumberFormat="1" applyFill="1" applyBorder="1"/>
    <xf numFmtId="0" fontId="0" fillId="7" borderId="17" xfId="0" applyFill="1" applyBorder="1"/>
    <xf numFmtId="4" fontId="0" fillId="7" borderId="17" xfId="0" applyNumberFormat="1" applyFill="1" applyBorder="1"/>
    <xf numFmtId="0" fontId="3" fillId="7" borderId="21" xfId="0" applyFont="1" applyFill="1" applyBorder="1" applyAlignment="1">
      <alignment horizontal="centerContinuous"/>
    </xf>
    <xf numFmtId="0" fontId="3" fillId="7" borderId="32" xfId="0" applyFont="1" applyFill="1" applyBorder="1" applyAlignment="1">
      <alignment horizontal="center"/>
    </xf>
    <xf numFmtId="0" fontId="0" fillId="7" borderId="20" xfId="0" applyFill="1" applyBorder="1"/>
    <xf numFmtId="4" fontId="0" fillId="7" borderId="20" xfId="0" applyNumberFormat="1" applyFill="1" applyBorder="1"/>
    <xf numFmtId="0" fontId="0" fillId="7" borderId="28" xfId="0" applyFill="1" applyBorder="1"/>
    <xf numFmtId="4" fontId="0" fillId="7" borderId="28" xfId="0" applyNumberFormat="1" applyFill="1" applyBorder="1"/>
    <xf numFmtId="0" fontId="0" fillId="6" borderId="20" xfId="0" applyFill="1" applyBorder="1"/>
    <xf numFmtId="4" fontId="0" fillId="6" borderId="20" xfId="0" applyNumberFormat="1" applyFill="1" applyBorder="1"/>
    <xf numFmtId="0" fontId="0" fillId="6" borderId="28" xfId="0" applyFill="1" applyBorder="1"/>
    <xf numFmtId="4" fontId="0" fillId="6" borderId="28" xfId="0" applyNumberFormat="1" applyFill="1" applyBorder="1"/>
    <xf numFmtId="1" fontId="0" fillId="5" borderId="20" xfId="0" applyNumberFormat="1" applyFill="1" applyBorder="1"/>
    <xf numFmtId="1" fontId="0" fillId="5" borderId="28" xfId="0" applyNumberFormat="1" applyFill="1" applyBorder="1"/>
    <xf numFmtId="0" fontId="8" fillId="3" borderId="2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40" xfId="0" applyBorder="1"/>
    <xf numFmtId="0" fontId="0" fillId="0" borderId="41" xfId="0" applyBorder="1"/>
    <xf numFmtId="0" fontId="0" fillId="0" borderId="41" xfId="0" applyNumberFormat="1" applyBorder="1"/>
    <xf numFmtId="0" fontId="0" fillId="0" borderId="42" xfId="0" applyNumberFormat="1" applyBorder="1"/>
    <xf numFmtId="0" fontId="0" fillId="0" borderId="43" xfId="0" applyNumberFormat="1" applyBorder="1"/>
    <xf numFmtId="0" fontId="0" fillId="0" borderId="25" xfId="0" applyFill="1" applyBorder="1"/>
    <xf numFmtId="4" fontId="0" fillId="0" borderId="25" xfId="0" applyNumberFormat="1" applyFill="1" applyBorder="1"/>
    <xf numFmtId="0" fontId="0" fillId="0" borderId="14" xfId="0" applyFill="1" applyBorder="1"/>
    <xf numFmtId="4" fontId="0" fillId="0" borderId="14" xfId="0" applyNumberFormat="1" applyFill="1" applyBorder="1"/>
    <xf numFmtId="0" fontId="3" fillId="8" borderId="20" xfId="0" applyFont="1" applyFill="1" applyBorder="1" applyAlignment="1">
      <alignment horizontal="centerContinuous"/>
    </xf>
    <xf numFmtId="0" fontId="3" fillId="8" borderId="17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Continuous"/>
    </xf>
    <xf numFmtId="0" fontId="3" fillId="9" borderId="17" xfId="0" applyFont="1" applyFill="1" applyBorder="1" applyAlignment="1">
      <alignment horizontal="center"/>
    </xf>
    <xf numFmtId="1" fontId="0" fillId="0" borderId="14" xfId="0" applyNumberFormat="1" applyFill="1" applyBorder="1"/>
    <xf numFmtId="0" fontId="3" fillId="10" borderId="20" xfId="0" applyFont="1" applyFill="1" applyBorder="1" applyAlignment="1">
      <alignment horizontal="centerContinuous"/>
    </xf>
    <xf numFmtId="0" fontId="3" fillId="10" borderId="17" xfId="0" applyFont="1" applyFill="1" applyBorder="1" applyAlignment="1">
      <alignment horizontal="center"/>
    </xf>
    <xf numFmtId="3" fontId="0" fillId="0" borderId="14" xfId="0" applyNumberFormat="1" applyFill="1" applyBorder="1"/>
    <xf numFmtId="0" fontId="0" fillId="0" borderId="17" xfId="0" applyFill="1" applyBorder="1"/>
    <xf numFmtId="4" fontId="0" fillId="0" borderId="17" xfId="0" applyNumberFormat="1" applyFill="1" applyBorder="1"/>
    <xf numFmtId="3" fontId="0" fillId="0" borderId="17" xfId="0" applyNumberFormat="1" applyFill="1" applyBorder="1"/>
    <xf numFmtId="4" fontId="0" fillId="12" borderId="25" xfId="0" applyNumberFormat="1" applyFill="1" applyBorder="1"/>
    <xf numFmtId="3" fontId="0" fillId="12" borderId="25" xfId="0" applyNumberFormat="1" applyFill="1" applyBorder="1"/>
    <xf numFmtId="0" fontId="0" fillId="13" borderId="25" xfId="0" applyFill="1" applyBorder="1"/>
    <xf numFmtId="4" fontId="0" fillId="13" borderId="25" xfId="0" applyNumberFormat="1" applyFill="1" applyBorder="1"/>
    <xf numFmtId="3" fontId="0" fillId="13" borderId="25" xfId="0" applyNumberFormat="1" applyFill="1" applyBorder="1"/>
    <xf numFmtId="0" fontId="0" fillId="12" borderId="14" xfId="0" applyFill="1" applyBorder="1"/>
    <xf numFmtId="4" fontId="0" fillId="12" borderId="14" xfId="0" applyNumberFormat="1" applyFill="1" applyBorder="1"/>
    <xf numFmtId="3" fontId="0" fillId="12" borderId="14" xfId="0" applyNumberFormat="1" applyFill="1" applyBorder="1"/>
    <xf numFmtId="3" fontId="0" fillId="13" borderId="14" xfId="0" applyNumberFormat="1" applyFill="1" applyBorder="1"/>
    <xf numFmtId="4" fontId="0" fillId="13" borderId="14" xfId="0" applyNumberFormat="1" applyFill="1" applyBorder="1"/>
    <xf numFmtId="1" fontId="0" fillId="12" borderId="14" xfId="0" applyNumberFormat="1" applyFill="1" applyBorder="1"/>
    <xf numFmtId="3" fontId="3" fillId="0" borderId="14" xfId="0" applyNumberFormat="1" applyFont="1" applyBorder="1"/>
    <xf numFmtId="3" fontId="3" fillId="0" borderId="25" xfId="0" applyNumberFormat="1" applyFont="1" applyBorder="1"/>
    <xf numFmtId="3" fontId="3" fillId="0" borderId="17" xfId="0" applyNumberFormat="1" applyFont="1" applyBorder="1"/>
    <xf numFmtId="0" fontId="0" fillId="13" borderId="14" xfId="0" applyFill="1" applyBorder="1"/>
    <xf numFmtId="4" fontId="0" fillId="11" borderId="14" xfId="0" applyNumberFormat="1" applyFill="1" applyBorder="1"/>
    <xf numFmtId="0" fontId="0" fillId="12" borderId="17" xfId="0" applyFill="1" applyBorder="1"/>
    <xf numFmtId="4" fontId="0" fillId="12" borderId="17" xfId="0" applyNumberFormat="1" applyFill="1" applyBorder="1"/>
    <xf numFmtId="3" fontId="0" fillId="13" borderId="17" xfId="0" applyNumberFormat="1" applyFill="1" applyBorder="1"/>
    <xf numFmtId="4" fontId="0" fillId="13" borderId="17" xfId="0" applyNumberFormat="1" applyFill="1" applyBorder="1"/>
    <xf numFmtId="0" fontId="0" fillId="11" borderId="14" xfId="0" applyFill="1" applyBorder="1"/>
    <xf numFmtId="1" fontId="0" fillId="12" borderId="25" xfId="0" applyNumberFormat="1" applyFill="1" applyBorder="1"/>
    <xf numFmtId="1" fontId="0" fillId="12" borderId="17" xfId="0" applyNumberFormat="1" applyFill="1" applyBorder="1"/>
    <xf numFmtId="1" fontId="0" fillId="0" borderId="17" xfId="0" applyNumberFormat="1" applyFill="1" applyBorder="1"/>
    <xf numFmtId="3" fontId="0" fillId="12" borderId="17" xfId="0" applyNumberFormat="1" applyFill="1" applyBorder="1"/>
    <xf numFmtId="0" fontId="3" fillId="4" borderId="44" xfId="0" applyFont="1" applyFill="1" applyBorder="1"/>
    <xf numFmtId="0" fontId="3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0" fillId="12" borderId="20" xfId="0" applyFill="1" applyBorder="1"/>
    <xf numFmtId="4" fontId="0" fillId="12" borderId="20" xfId="0" applyNumberFormat="1" applyFill="1" applyBorder="1"/>
    <xf numFmtId="0" fontId="0" fillId="13" borderId="20" xfId="0" applyFill="1" applyBorder="1"/>
    <xf numFmtId="4" fontId="0" fillId="13" borderId="20" xfId="0" applyNumberFormat="1" applyFill="1" applyBorder="1"/>
    <xf numFmtId="3" fontId="0" fillId="13" borderId="20" xfId="0" applyNumberFormat="1" applyFill="1" applyBorder="1"/>
    <xf numFmtId="1" fontId="0" fillId="12" borderId="20" xfId="0" applyNumberFormat="1" applyFill="1" applyBorder="1"/>
    <xf numFmtId="3" fontId="0" fillId="0" borderId="20" xfId="0" applyNumberFormat="1" applyFill="1" applyBorder="1"/>
    <xf numFmtId="4" fontId="0" fillId="0" borderId="20" xfId="0" applyNumberFormat="1" applyFill="1" applyBorder="1"/>
    <xf numFmtId="3" fontId="3" fillId="0" borderId="20" xfId="0" applyNumberFormat="1" applyFont="1" applyBorder="1"/>
    <xf numFmtId="0" fontId="3" fillId="0" borderId="45" xfId="0" applyFont="1" applyBorder="1" applyAlignment="1">
      <alignment horizontal="center"/>
    </xf>
    <xf numFmtId="0" fontId="0" fillId="11" borderId="20" xfId="0" applyFill="1" applyBorder="1"/>
    <xf numFmtId="4" fontId="0" fillId="11" borderId="20" xfId="0" applyNumberFormat="1" applyFill="1" applyBorder="1"/>
    <xf numFmtId="1" fontId="0" fillId="0" borderId="20" xfId="0" applyNumberFormat="1" applyFill="1" applyBorder="1"/>
    <xf numFmtId="3" fontId="0" fillId="12" borderId="20" xfId="0" applyNumberFormat="1" applyFill="1" applyBorder="1"/>
    <xf numFmtId="0" fontId="0" fillId="13" borderId="17" xfId="0" applyFill="1" applyBorder="1"/>
    <xf numFmtId="0" fontId="3" fillId="4" borderId="12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0" fillId="0" borderId="20" xfId="0" applyFill="1" applyBorder="1"/>
    <xf numFmtId="0" fontId="0" fillId="12" borderId="28" xfId="0" applyFill="1" applyBorder="1"/>
    <xf numFmtId="4" fontId="0" fillId="12" borderId="28" xfId="0" applyNumberFormat="1" applyFill="1" applyBorder="1"/>
    <xf numFmtId="0" fontId="0" fillId="0" borderId="28" xfId="0" applyFill="1" applyBorder="1"/>
    <xf numFmtId="4" fontId="0" fillId="0" borderId="28" xfId="0" applyNumberFormat="1" applyFill="1" applyBorder="1"/>
    <xf numFmtId="3" fontId="0" fillId="13" borderId="28" xfId="0" applyNumberFormat="1" applyFill="1" applyBorder="1"/>
    <xf numFmtId="4" fontId="0" fillId="13" borderId="28" xfId="0" applyNumberFormat="1" applyFill="1" applyBorder="1"/>
    <xf numFmtId="1" fontId="0" fillId="12" borderId="28" xfId="0" applyNumberFormat="1" applyFill="1" applyBorder="1"/>
    <xf numFmtId="3" fontId="0" fillId="0" borderId="28" xfId="0" applyNumberFormat="1" applyFill="1" applyBorder="1"/>
    <xf numFmtId="3" fontId="3" fillId="0" borderId="28" xfId="0" applyNumberFormat="1" applyFont="1" applyBorder="1"/>
    <xf numFmtId="0" fontId="0" fillId="13" borderId="28" xfId="0" applyFill="1" applyBorder="1"/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0" fillId="12" borderId="28" xfId="0" applyNumberFormat="1" applyFill="1" applyBorder="1"/>
    <xf numFmtId="3" fontId="0" fillId="0" borderId="25" xfId="0" applyNumberFormat="1" applyFill="1" applyBorder="1"/>
    <xf numFmtId="4" fontId="0" fillId="0" borderId="0" xfId="0" applyNumberFormat="1"/>
    <xf numFmtId="164" fontId="3" fillId="0" borderId="14" xfId="2" applyNumberFormat="1" applyFont="1" applyBorder="1"/>
    <xf numFmtId="0" fontId="3" fillId="0" borderId="0" xfId="0" applyFont="1" applyAlignment="1">
      <alignment horizontal="center"/>
    </xf>
    <xf numFmtId="0" fontId="10" fillId="3" borderId="0" xfId="0" applyFont="1" applyFill="1"/>
    <xf numFmtId="0" fontId="11" fillId="3" borderId="0" xfId="0" applyFont="1" applyFill="1"/>
  </cellXfs>
  <cellStyles count="3">
    <cellStyle name="čárky" xfId="2" builtinId="3"/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XP" refreshedDate="40817.652674305558" createdVersion="3" refreshedVersion="3" minRefreshableVersion="3" recordCount="102">
  <cacheSource type="worksheet">
    <worksheetSource ref="A1:M103" sheet="Zdroje"/>
  </cacheSource>
  <cacheFields count="13">
    <cacheField name="Kolo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  <cacheField name="Alias" numFmtId="0">
      <sharedItems count="26">
        <s v="Ace Curly"/>
        <s v="John"/>
        <s v="Colbert"/>
        <s v="Spitty"/>
        <s v="Little Dog"/>
        <s v="Cowboybashi"/>
        <s v="Dedo"/>
        <s v="Headshot Jack"/>
        <s v="Shadows"/>
        <s v="Camel"/>
        <s v="Wild Charlie"/>
        <s v="Zubák"/>
        <s v="El Lobo"/>
        <s v="Old Badger"/>
        <s v="Leslie G. Suslik"/>
        <s v="o Reilly"/>
        <s v="Guru"/>
        <s v="Rambling Beard"/>
        <s v="Ferrini"/>
        <s v="Gába Josef"/>
        <s v="Big Bizon"/>
        <s v="Colonel" u="1"/>
        <s v="Gαba Josef" u="1"/>
        <s v="Zubαk" u="1"/>
        <s v="Ferini" u="1"/>
        <s v="Old Budger" u="1"/>
      </sharedItems>
    </cacheField>
    <cacheField name="Num" numFmtId="0">
      <sharedItems containsSemiMixedTypes="0" containsString="0" containsNumber="1" containsInteger="1" minValue="0" maxValue="999941"/>
    </cacheField>
    <cacheField name="Class" numFmtId="0">
      <sharedItems count="7">
        <s v="Cowboy"/>
        <s v="Gunfighter"/>
        <s v="Wrangler"/>
        <s v="49er"/>
        <s v="Senior"/>
        <s v="Silver Senior"/>
        <s v="Duelist"/>
      </sharedItems>
    </cacheField>
    <cacheField name="Abb" numFmtId="0">
      <sharedItems/>
    </cacheField>
    <cacheField name="State" numFmtId="0">
      <sharedItems/>
    </cacheField>
    <cacheField name="OverAllTimeFinish" numFmtId="0">
      <sharedItems containsSemiMixedTypes="0" containsString="0" containsNumber="1" containsInteger="1" minValue="1" maxValue="28"/>
    </cacheField>
    <cacheField name="FinalTime" numFmtId="0">
      <sharedItems containsSemiMixedTypes="0" containsString="0" containsNumber="1" minValue="160.36000000000001" maxValue="99999.900000000009"/>
    </cacheField>
    <cacheField name="OverallRankFinish" numFmtId="0">
      <sharedItems containsSemiMixedTypes="0" containsString="0" containsNumber="1" containsInteger="1" minValue="1" maxValue="29"/>
    </cacheField>
    <cacheField name="ClassTimeFinish" numFmtId="0">
      <sharedItems containsSemiMixedTypes="0" containsString="0" containsNumber="1" containsInteger="1" minValue="1" maxValue="7"/>
    </cacheField>
    <cacheField name="ClassRankFinish" numFmtId="0">
      <sharedItems containsSemiMixedTypes="0" containsString="0" containsNumber="1" containsInteger="1" minValue="1" maxValue="7"/>
    </cacheField>
    <cacheField name="FinalRank" numFmtId="0">
      <sharedItems containsSemiMixedTypes="0" containsString="0" containsNumber="1" containsInteger="1" minValue="15" maxValue="360"/>
    </cacheField>
    <cacheField name="Kde" numFmtId="0">
      <sharedItems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XP" refreshedDate="40817.652674999998" createdVersion="3" refreshedVersion="3" recordCount="83">
  <cacheSource type="worksheet">
    <worksheetSource ref="A1:M84" sheet="Zdroje"/>
  </cacheSource>
  <cacheFields count="13">
    <cacheField name="Kolo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Alias" numFmtId="0">
      <sharedItems count="36">
        <s v="Ace Curly"/>
        <s v="John"/>
        <s v="Colbert"/>
        <s v="Spitty"/>
        <s v="Little Dog"/>
        <s v="Cowboybashi"/>
        <s v="Dedo"/>
        <s v="Headshot Jack"/>
        <s v="Shadows"/>
        <s v="Camel"/>
        <s v="Wild Charlie"/>
        <s v="Zubák"/>
        <s v="El Lobo"/>
        <s v="Old Badger"/>
        <s v="Leslie G. Suslik"/>
        <s v="o Reilly"/>
        <s v="Guru"/>
        <s v="Rambling Beard"/>
        <s v="Ferrini"/>
        <s v="Gába Josef"/>
        <s v="Big Bizon"/>
        <s v="Colonel" u="1"/>
        <s v="Nibble  Iron" u="1"/>
        <s v="Brabec" u="1"/>
        <s v="Wild cat" u="1"/>
        <s v="Pumpkin" u="1"/>
        <s v="Gray Wolf" u="1"/>
        <s v="Doc Holiday" u="1"/>
        <s v="G?ba Josef" u="1"/>
        <s v="Myrda" u="1"/>
        <s v="Old Turkey" u="1"/>
        <s v="Uncle Sid" u="1"/>
        <s v="Horn Beetle" u="1"/>
        <s v="Smilling Squirell" u="1"/>
        <s v="Blonde Rocky" u="1"/>
        <s v="Bambino" u="1"/>
      </sharedItems>
    </cacheField>
    <cacheField name="Num" numFmtId="0">
      <sharedItems containsSemiMixedTypes="0" containsString="0" containsNumber="1" containsInteger="1" minValue="0" maxValue="999941"/>
    </cacheField>
    <cacheField name="Class" numFmtId="0">
      <sharedItems count="10">
        <s v="Cowboy"/>
        <s v="Gunfighter"/>
        <s v="Wrangler"/>
        <s v="49er"/>
        <s v="Senior"/>
        <s v="Silver Senior"/>
        <s v="Duelist"/>
        <s v="Senior Duelist" u="1"/>
        <s v="Frontier Cartridge" u="1"/>
        <s v="Ladies Wrangler" u="1"/>
      </sharedItems>
    </cacheField>
    <cacheField name="Abb" numFmtId="0">
      <sharedItems/>
    </cacheField>
    <cacheField name="State" numFmtId="0">
      <sharedItems/>
    </cacheField>
    <cacheField name="OverAllTimeFinish" numFmtId="0">
      <sharedItems containsSemiMixedTypes="0" containsString="0" containsNumber="1" containsInteger="1" minValue="1" maxValue="28"/>
    </cacheField>
    <cacheField name="FinalTime" numFmtId="0">
      <sharedItems containsSemiMixedTypes="0" containsString="0" containsNumber="1" minValue="160.36000000000001" maxValue="99999.900000000009"/>
    </cacheField>
    <cacheField name="OverallRankFinish" numFmtId="0">
      <sharedItems containsSemiMixedTypes="0" containsString="0" containsNumber="1" containsInteger="1" minValue="1" maxValue="29"/>
    </cacheField>
    <cacheField name="ClassTimeFinish" numFmtId="0">
      <sharedItems containsSemiMixedTypes="0" containsString="0" containsNumber="1" containsInteger="1" minValue="1" maxValue="7"/>
    </cacheField>
    <cacheField name="ClassRankFinish" numFmtId="0">
      <sharedItems containsSemiMixedTypes="0" containsString="0" containsNumber="1" containsInteger="1" minValue="1" maxValue="7"/>
    </cacheField>
    <cacheField name="FinalRank" numFmtId="0">
      <sharedItems containsSemiMixedTypes="0" containsString="0" containsNumber="1" containsInteger="1" minValue="15" maxValue="360"/>
    </cacheField>
    <cacheField name="Kd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">
  <r>
    <x v="0"/>
    <x v="0"/>
    <n v="999409"/>
    <x v="0"/>
    <s v="C"/>
    <s v="CZ"/>
    <n v="1"/>
    <n v="281.01000000000005"/>
    <n v="1"/>
    <n v="1"/>
    <n v="1"/>
    <n v="43"/>
    <s v="Přelouč"/>
  </r>
  <r>
    <x v="0"/>
    <x v="1"/>
    <n v="73504"/>
    <x v="1"/>
    <s v="G"/>
    <s v="CZ"/>
    <n v="2"/>
    <n v="312.02"/>
    <n v="2"/>
    <n v="1"/>
    <n v="1"/>
    <n v="57"/>
    <s v="Přelouč"/>
  </r>
  <r>
    <x v="0"/>
    <x v="2"/>
    <n v="87058"/>
    <x v="2"/>
    <s v="WR"/>
    <s v="CZ"/>
    <n v="5"/>
    <n v="318.78000000000003"/>
    <n v="3"/>
    <n v="1"/>
    <n v="1"/>
    <n v="63"/>
    <s v="Přelouč"/>
  </r>
  <r>
    <x v="0"/>
    <x v="3"/>
    <n v="999819"/>
    <x v="0"/>
    <s v="C"/>
    <s v="CZ"/>
    <n v="6"/>
    <n v="319.57000000000005"/>
    <n v="4"/>
    <n v="3"/>
    <n v="2"/>
    <n v="63"/>
    <s v="Přelouč"/>
  </r>
  <r>
    <x v="0"/>
    <x v="4"/>
    <n v="999941"/>
    <x v="0"/>
    <s v="C"/>
    <s v="SK"/>
    <n v="3"/>
    <n v="313.63"/>
    <n v="5"/>
    <n v="2"/>
    <n v="3"/>
    <n v="66"/>
    <s v="Přelouč"/>
  </r>
  <r>
    <x v="0"/>
    <x v="5"/>
    <n v="999182"/>
    <x v="2"/>
    <s v="WR"/>
    <s v="CZ"/>
    <n v="8"/>
    <n v="332.96999999999997"/>
    <n v="7"/>
    <n v="2"/>
    <n v="2"/>
    <n v="71"/>
    <s v="Přelouč"/>
  </r>
  <r>
    <x v="0"/>
    <x v="6"/>
    <n v="999805"/>
    <x v="3"/>
    <s v="49"/>
    <s v="SK"/>
    <n v="7"/>
    <n v="324.60000000000002"/>
    <n v="8"/>
    <n v="2"/>
    <n v="2"/>
    <n v="76"/>
    <s v="Přelouč"/>
  </r>
  <r>
    <x v="0"/>
    <x v="7"/>
    <n v="79567"/>
    <x v="3"/>
    <s v="49"/>
    <s v="CZ"/>
    <n v="9"/>
    <n v="349.24"/>
    <n v="9"/>
    <n v="3"/>
    <n v="3"/>
    <n v="86"/>
    <s v="Přelouč"/>
  </r>
  <r>
    <x v="0"/>
    <x v="8"/>
    <n v="69095"/>
    <x v="4"/>
    <s v="S"/>
    <s v="CZ"/>
    <n v="10"/>
    <n v="356.18999999999994"/>
    <n v="10"/>
    <n v="1"/>
    <n v="1"/>
    <n v="92"/>
    <s v="Přelouč"/>
  </r>
  <r>
    <x v="0"/>
    <x v="9"/>
    <n v="999810"/>
    <x v="3"/>
    <s v="49"/>
    <s v="SK"/>
    <n v="11"/>
    <n v="377.43999999999994"/>
    <n v="12"/>
    <n v="4"/>
    <n v="4"/>
    <n v="115"/>
    <s v="Přelouč"/>
  </r>
  <r>
    <x v="0"/>
    <x v="10"/>
    <n v="999359"/>
    <x v="5"/>
    <s v="SS"/>
    <s v="CZ"/>
    <n v="18"/>
    <n v="471.36"/>
    <n v="16"/>
    <n v="1"/>
    <n v="1"/>
    <n v="171"/>
    <s v="Přelouč"/>
  </r>
  <r>
    <x v="0"/>
    <x v="11"/>
    <n v="999424"/>
    <x v="6"/>
    <s v="D"/>
    <s v="CZ"/>
    <n v="16"/>
    <n v="470.68200000000002"/>
    <n v="17"/>
    <n v="1"/>
    <n v="1"/>
    <n v="178"/>
    <s v="Přelouč"/>
  </r>
  <r>
    <x v="0"/>
    <x v="12"/>
    <n v="999371"/>
    <x v="6"/>
    <s v="D"/>
    <s v="CZ"/>
    <n v="20"/>
    <n v="484.09999999999997"/>
    <n v="19"/>
    <n v="2"/>
    <n v="2"/>
    <n v="186"/>
    <s v="Přelouč"/>
  </r>
  <r>
    <x v="0"/>
    <x v="13"/>
    <n v="999842"/>
    <x v="3"/>
    <s v="49"/>
    <s v="SK"/>
    <n v="21"/>
    <n v="495.03"/>
    <n v="23"/>
    <n v="7"/>
    <n v="7"/>
    <n v="197"/>
    <s v="Přelouč"/>
  </r>
  <r>
    <x v="0"/>
    <x v="14"/>
    <n v="999831"/>
    <x v="2"/>
    <s v="WR"/>
    <s v="SK"/>
    <n v="22"/>
    <n v="500.08000000000004"/>
    <n v="24"/>
    <n v="4"/>
    <n v="4"/>
    <n v="199"/>
    <s v="Přelouč"/>
  </r>
  <r>
    <x v="1"/>
    <x v="15"/>
    <n v="1"/>
    <x v="2"/>
    <s v="W"/>
    <s v=""/>
    <n v="1"/>
    <n v="160.36000000000001"/>
    <n v="1"/>
    <n v="1"/>
    <n v="1"/>
    <n v="15"/>
    <s v="Domaniža"/>
  </r>
  <r>
    <x v="1"/>
    <x v="6"/>
    <n v="6"/>
    <x v="3"/>
    <s v="49"/>
    <s v=""/>
    <n v="2"/>
    <n v="180.34"/>
    <n v="2"/>
    <n v="1"/>
    <n v="1"/>
    <n v="29"/>
    <s v="Domaniža"/>
  </r>
  <r>
    <x v="1"/>
    <x v="0"/>
    <n v="203"/>
    <x v="0"/>
    <s v="C"/>
    <s v=""/>
    <n v="3"/>
    <n v="189.53"/>
    <n v="3"/>
    <n v="1"/>
    <n v="1"/>
    <n v="40"/>
    <s v="Domaniža"/>
  </r>
  <r>
    <x v="1"/>
    <x v="1"/>
    <n v="187"/>
    <x v="1"/>
    <s v="G"/>
    <s v=""/>
    <n v="4"/>
    <n v="199.07999999999998"/>
    <n v="4"/>
    <n v="1"/>
    <n v="1"/>
    <n v="42"/>
    <s v="Domaniža"/>
  </r>
  <r>
    <x v="1"/>
    <x v="4"/>
    <n v="19"/>
    <x v="0"/>
    <s v="C"/>
    <s v=""/>
    <n v="5"/>
    <n v="200.53"/>
    <n v="5"/>
    <n v="2"/>
    <n v="2"/>
    <n v="48"/>
    <s v="Domaniža"/>
  </r>
  <r>
    <x v="1"/>
    <x v="3"/>
    <n v="400"/>
    <x v="0"/>
    <s v="C"/>
    <s v=""/>
    <n v="6"/>
    <n v="213.28000000000003"/>
    <n v="6"/>
    <n v="3"/>
    <n v="3"/>
    <n v="57"/>
    <s v="Domaniža"/>
  </r>
  <r>
    <x v="1"/>
    <x v="2"/>
    <n v="87056"/>
    <x v="2"/>
    <s v="W"/>
    <s v=""/>
    <n v="7"/>
    <n v="213.85000000000002"/>
    <n v="7"/>
    <n v="2"/>
    <n v="2"/>
    <n v="57"/>
    <s v="Domaniža"/>
  </r>
  <r>
    <x v="1"/>
    <x v="9"/>
    <n v="5"/>
    <x v="3"/>
    <s v="49"/>
    <s v=""/>
    <n v="9"/>
    <n v="235.02"/>
    <n v="8"/>
    <n v="3"/>
    <n v="2"/>
    <n v="74"/>
    <s v="Domaniža"/>
  </r>
  <r>
    <x v="1"/>
    <x v="16"/>
    <n v="11"/>
    <x v="3"/>
    <s v="49"/>
    <s v=""/>
    <n v="8"/>
    <n v="231.94"/>
    <n v="9"/>
    <n v="2"/>
    <n v="3"/>
    <n v="77"/>
    <s v="Domaniža"/>
  </r>
  <r>
    <x v="1"/>
    <x v="7"/>
    <n v="210"/>
    <x v="3"/>
    <s v="49"/>
    <s v=""/>
    <n v="10"/>
    <n v="235.07999999999998"/>
    <n v="10"/>
    <n v="4"/>
    <n v="4"/>
    <n v="77"/>
    <s v="Domaniža"/>
  </r>
  <r>
    <x v="1"/>
    <x v="8"/>
    <n v="182"/>
    <x v="4"/>
    <s v="S"/>
    <s v=""/>
    <n v="11"/>
    <n v="244.57"/>
    <n v="11"/>
    <n v="1"/>
    <n v="1"/>
    <n v="86"/>
    <s v="Domaniža"/>
  </r>
  <r>
    <x v="1"/>
    <x v="17"/>
    <n v="33"/>
    <x v="1"/>
    <s v="G"/>
    <s v=""/>
    <n v="13"/>
    <n v="267.89"/>
    <n v="13"/>
    <n v="2"/>
    <n v="2"/>
    <n v="106"/>
    <s v="Domaniža"/>
  </r>
  <r>
    <x v="1"/>
    <x v="18"/>
    <n v="16"/>
    <x v="4"/>
    <s v="S"/>
    <s v=""/>
    <n v="14"/>
    <n v="273.34999999999997"/>
    <n v="14"/>
    <n v="2"/>
    <n v="2"/>
    <n v="110"/>
    <s v="Domaniža"/>
  </r>
  <r>
    <x v="1"/>
    <x v="13"/>
    <n v="25"/>
    <x v="3"/>
    <s v="49"/>
    <s v=""/>
    <n v="17"/>
    <n v="311.57"/>
    <n v="18"/>
    <n v="6"/>
    <n v="7"/>
    <n v="134"/>
    <s v="Domaniža"/>
  </r>
  <r>
    <x v="1"/>
    <x v="10"/>
    <n v="184"/>
    <x v="5"/>
    <s v="SS"/>
    <s v=""/>
    <n v="20"/>
    <n v="348.71999999999997"/>
    <n v="20"/>
    <n v="1"/>
    <n v="1"/>
    <n v="139"/>
    <s v="Domaniža"/>
  </r>
  <r>
    <x v="1"/>
    <x v="12"/>
    <n v="0"/>
    <x v="6"/>
    <s v="D"/>
    <s v=""/>
    <n v="22"/>
    <n v="394.65"/>
    <n v="22"/>
    <n v="3"/>
    <n v="3"/>
    <n v="163"/>
    <s v="Domaniža"/>
  </r>
  <r>
    <x v="2"/>
    <x v="15"/>
    <n v="1"/>
    <x v="2"/>
    <s v="W"/>
    <s v=""/>
    <n v="1"/>
    <n v="343.16999999999996"/>
    <n v="1"/>
    <n v="1"/>
    <n v="1"/>
    <n v="50"/>
    <s v="Domaniža"/>
  </r>
  <r>
    <x v="2"/>
    <x v="6"/>
    <n v="6"/>
    <x v="3"/>
    <s v="49"/>
    <s v=""/>
    <n v="2"/>
    <n v="344.08"/>
    <n v="2"/>
    <n v="1"/>
    <n v="1"/>
    <n v="57"/>
    <s v="Domaniža"/>
  </r>
  <r>
    <x v="2"/>
    <x v="0"/>
    <n v="203"/>
    <x v="0"/>
    <s v="C"/>
    <s v=""/>
    <n v="3"/>
    <n v="356.54"/>
    <n v="3"/>
    <n v="1"/>
    <n v="1"/>
    <n v="60"/>
    <s v="Domaniža"/>
  </r>
  <r>
    <x v="2"/>
    <x v="3"/>
    <n v="400"/>
    <x v="0"/>
    <s v="C"/>
    <s v=""/>
    <n v="4"/>
    <n v="390.71"/>
    <n v="4"/>
    <n v="2"/>
    <n v="2"/>
    <n v="94"/>
    <s v="Domaniža"/>
  </r>
  <r>
    <x v="2"/>
    <x v="2"/>
    <n v="1121"/>
    <x v="2"/>
    <s v="W"/>
    <s v=""/>
    <n v="5"/>
    <n v="414.61999999999995"/>
    <n v="5"/>
    <n v="2"/>
    <n v="2"/>
    <n v="122"/>
    <s v="Domaniža"/>
  </r>
  <r>
    <x v="2"/>
    <x v="9"/>
    <n v="5"/>
    <x v="3"/>
    <s v="49"/>
    <s v=""/>
    <n v="6"/>
    <n v="424.84999999999997"/>
    <n v="6"/>
    <n v="2"/>
    <n v="2"/>
    <n v="132"/>
    <s v="Domaniža"/>
  </r>
  <r>
    <x v="2"/>
    <x v="4"/>
    <n v="19"/>
    <x v="0"/>
    <s v="C"/>
    <s v=""/>
    <n v="9"/>
    <n v="472.21999999999997"/>
    <n v="8"/>
    <n v="3"/>
    <n v="3"/>
    <n v="181"/>
    <s v="Domaniža"/>
  </r>
  <r>
    <x v="2"/>
    <x v="16"/>
    <n v="11"/>
    <x v="3"/>
    <s v="49"/>
    <s v=""/>
    <n v="8"/>
    <n v="466.99"/>
    <n v="9"/>
    <n v="4"/>
    <n v="4"/>
    <n v="186"/>
    <s v="Domaniža"/>
  </r>
  <r>
    <x v="2"/>
    <x v="5"/>
    <n v="136"/>
    <x v="2"/>
    <s v="W"/>
    <s v=""/>
    <n v="11"/>
    <n v="498.75"/>
    <n v="11"/>
    <n v="4"/>
    <n v="4"/>
    <n v="209"/>
    <s v="Domaniža"/>
  </r>
  <r>
    <x v="2"/>
    <x v="18"/>
    <n v="16"/>
    <x v="4"/>
    <s v="S"/>
    <s v=""/>
    <n v="12"/>
    <n v="502.14"/>
    <n v="12"/>
    <n v="1"/>
    <n v="1"/>
    <n v="225"/>
    <s v="Domaniža"/>
  </r>
  <r>
    <x v="2"/>
    <x v="19"/>
    <n v="228"/>
    <x v="2"/>
    <s v="W"/>
    <s v=""/>
    <n v="14"/>
    <n v="518.79000000000008"/>
    <n v="15"/>
    <n v="5"/>
    <n v="5"/>
    <n v="241"/>
    <s v="Domaniža"/>
  </r>
  <r>
    <x v="2"/>
    <x v="17"/>
    <n v="33"/>
    <x v="1"/>
    <s v="G"/>
    <s v=""/>
    <n v="13"/>
    <n v="509.35"/>
    <n v="16"/>
    <n v="1"/>
    <n v="1"/>
    <n v="248"/>
    <s v="Domaniža"/>
  </r>
  <r>
    <x v="2"/>
    <x v="20"/>
    <n v="168"/>
    <x v="4"/>
    <s v="S"/>
    <s v=""/>
    <n v="27"/>
    <n v="645.47000000000014"/>
    <n v="18"/>
    <n v="3"/>
    <n v="3"/>
    <n v="256"/>
    <s v="Domaniža"/>
  </r>
  <r>
    <x v="2"/>
    <x v="10"/>
    <n v="184"/>
    <x v="5"/>
    <s v="SS"/>
    <s v=""/>
    <n v="20"/>
    <n v="541.02"/>
    <n v="22"/>
    <n v="1"/>
    <n v="1"/>
    <n v="275"/>
    <s v="Domaniža"/>
  </r>
  <r>
    <x v="2"/>
    <x v="11"/>
    <n v="215"/>
    <x v="6"/>
    <s v="D"/>
    <s v=""/>
    <n v="23"/>
    <n v="579.4899999999999"/>
    <n v="25"/>
    <n v="2"/>
    <n v="3"/>
    <n v="318"/>
    <s v="Domaniža"/>
  </r>
  <r>
    <x v="2"/>
    <x v="13"/>
    <n v="25"/>
    <x v="3"/>
    <s v="49"/>
    <s v=""/>
    <n v="24"/>
    <n v="604.53"/>
    <n v="27"/>
    <n v="7"/>
    <n v="7"/>
    <n v="339"/>
    <s v="Domaniža"/>
  </r>
  <r>
    <x v="2"/>
    <x v="14"/>
    <n v="18"/>
    <x v="2"/>
    <s v="W"/>
    <s v=""/>
    <n v="28"/>
    <n v="655.99000000000012"/>
    <n v="28"/>
    <n v="7"/>
    <n v="7"/>
    <n v="357"/>
    <s v="Domaniža"/>
  </r>
  <r>
    <x v="2"/>
    <x v="12"/>
    <n v="0"/>
    <x v="6"/>
    <s v="D"/>
    <s v=""/>
    <n v="25"/>
    <n v="622.39"/>
    <n v="29"/>
    <n v="3"/>
    <n v="4"/>
    <n v="360"/>
    <s v="Opařany"/>
  </r>
  <r>
    <x v="3"/>
    <x v="18"/>
    <n v="22"/>
    <x v="4"/>
    <s v="S"/>
    <s v="SK"/>
    <n v="15"/>
    <n v="449.23000000000008"/>
    <n v="16"/>
    <n v="3"/>
    <n v="3"/>
    <n v="186"/>
    <s v="Opařany"/>
  </r>
  <r>
    <x v="3"/>
    <x v="20"/>
    <n v="49251"/>
    <x v="4"/>
    <s v="S"/>
    <s v="CZ"/>
    <n v="9"/>
    <n v="367.72999999999996"/>
    <n v="9"/>
    <n v="1"/>
    <n v="1"/>
    <n v="119"/>
    <s v="Opařany"/>
  </r>
  <r>
    <x v="3"/>
    <x v="10"/>
    <n v="57348"/>
    <x v="5"/>
    <s v="SS"/>
    <s v="CZ"/>
    <n v="16"/>
    <n v="450.38000000000005"/>
    <n v="15"/>
    <n v="1"/>
    <n v="1"/>
    <n v="168"/>
    <s v="Opařany"/>
  </r>
  <r>
    <x v="3"/>
    <x v="8"/>
    <n v="69095"/>
    <x v="4"/>
    <s v="S"/>
    <s v="CZ"/>
    <n v="12"/>
    <n v="411.76"/>
    <n v="13"/>
    <n v="2"/>
    <n v="2"/>
    <n v="148"/>
    <s v="Opařany"/>
  </r>
  <r>
    <x v="3"/>
    <x v="1"/>
    <n v="73504"/>
    <x v="1"/>
    <s v="G"/>
    <s v="CZ"/>
    <n v="4"/>
    <n v="329.69"/>
    <n v="4"/>
    <n v="1"/>
    <n v="1"/>
    <n v="83"/>
    <s v="Opařany"/>
  </r>
  <r>
    <x v="3"/>
    <x v="7"/>
    <n v="79567"/>
    <x v="3"/>
    <s v="49"/>
    <s v="CZ"/>
    <n v="2"/>
    <n v="275.39"/>
    <n v="2"/>
    <n v="2"/>
    <n v="2"/>
    <n v="42"/>
    <s v="Opařany"/>
  </r>
  <r>
    <x v="3"/>
    <x v="2"/>
    <n v="87058"/>
    <x v="2"/>
    <s v="WR"/>
    <s v="CZ"/>
    <n v="5"/>
    <n v="335.54"/>
    <n v="5"/>
    <n v="2"/>
    <n v="2"/>
    <n v="87"/>
    <s v="Opařany"/>
  </r>
  <r>
    <x v="3"/>
    <x v="5"/>
    <n v="999182"/>
    <x v="2"/>
    <s v="WR"/>
    <s v="CZ"/>
    <n v="14"/>
    <n v="417.85"/>
    <n v="10"/>
    <n v="4"/>
    <n v="4"/>
    <n v="121"/>
    <s v="Opařany"/>
  </r>
  <r>
    <x v="3"/>
    <x v="19"/>
    <n v="999439"/>
    <x v="2"/>
    <s v="WR"/>
    <s v="CZ"/>
    <n v="7"/>
    <n v="352.44"/>
    <n v="8"/>
    <n v="3"/>
    <n v="3"/>
    <n v="108"/>
    <s v="Opařany"/>
  </r>
  <r>
    <x v="3"/>
    <x v="17"/>
    <n v="999801"/>
    <x v="1"/>
    <s v="G"/>
    <s v="SK"/>
    <n v="13"/>
    <n v="414.66999999999996"/>
    <n v="12"/>
    <n v="3"/>
    <n v="2"/>
    <n v="145"/>
    <s v="Opařany"/>
  </r>
  <r>
    <x v="3"/>
    <x v="6"/>
    <n v="999805"/>
    <x v="3"/>
    <s v="49"/>
    <s v="SK"/>
    <n v="1"/>
    <n v="252.20999999999998"/>
    <n v="1"/>
    <n v="1"/>
    <n v="1"/>
    <n v="26"/>
    <s v="Opařany"/>
  </r>
  <r>
    <x v="3"/>
    <x v="9"/>
    <n v="999810"/>
    <x v="3"/>
    <s v="49"/>
    <s v="SK"/>
    <n v="8"/>
    <n v="353.45"/>
    <n v="6"/>
    <n v="4"/>
    <n v="3"/>
    <n v="92"/>
    <s v="Opařany"/>
  </r>
  <r>
    <x v="3"/>
    <x v="16"/>
    <n v="999811"/>
    <x v="3"/>
    <s v="49"/>
    <s v="SK"/>
    <n v="11"/>
    <n v="403.92"/>
    <n v="11"/>
    <n v="5"/>
    <n v="5"/>
    <n v="122"/>
    <s v="Opařany"/>
  </r>
  <r>
    <x v="3"/>
    <x v="15"/>
    <n v="999821"/>
    <x v="2"/>
    <s v="WR"/>
    <s v="SK"/>
    <n v="3"/>
    <n v="284.89"/>
    <n v="3"/>
    <n v="1"/>
    <n v="1"/>
    <n v="45"/>
    <s v="Opařany"/>
  </r>
  <r>
    <x v="3"/>
    <x v="14"/>
    <n v="999831"/>
    <x v="2"/>
    <s v="WR"/>
    <s v="SK"/>
    <n v="18"/>
    <n v="484.54"/>
    <n v="17"/>
    <n v="5"/>
    <n v="5"/>
    <n v="197"/>
    <s v="Opařany"/>
  </r>
  <r>
    <x v="3"/>
    <x v="13"/>
    <n v="999842"/>
    <x v="3"/>
    <s v="49"/>
    <s v="SK"/>
    <n v="19"/>
    <n v="487.53999999999996"/>
    <n v="19"/>
    <n v="6"/>
    <n v="6"/>
    <n v="207"/>
    <s v="Opařany"/>
  </r>
  <r>
    <x v="4"/>
    <x v="18"/>
    <n v="22"/>
    <x v="4"/>
    <s v="S"/>
    <s v="SK"/>
    <n v="24"/>
    <n v="99999.900000000009"/>
    <n v="24"/>
    <n v="5"/>
    <n v="5"/>
    <n v="240"/>
    <s v="Opařany"/>
  </r>
  <r>
    <x v="4"/>
    <x v="20"/>
    <n v="49251"/>
    <x v="4"/>
    <s v="S"/>
    <s v="CZ"/>
    <n v="14"/>
    <n v="307.07000000000005"/>
    <n v="13"/>
    <n v="2"/>
    <n v="2"/>
    <n v="112"/>
    <s v="Opařany"/>
  </r>
  <r>
    <x v="4"/>
    <x v="10"/>
    <n v="57348"/>
    <x v="5"/>
    <s v="SS"/>
    <s v="CZ"/>
    <n v="18"/>
    <n v="365.32999999999993"/>
    <n v="18"/>
    <n v="1"/>
    <n v="1"/>
    <n v="159"/>
    <s v="Opařany"/>
  </r>
  <r>
    <x v="4"/>
    <x v="8"/>
    <n v="69095"/>
    <x v="4"/>
    <s v="S"/>
    <s v="CZ"/>
    <n v="7"/>
    <n v="264.76"/>
    <n v="8"/>
    <n v="1"/>
    <n v="1"/>
    <n v="83"/>
    <s v="Opařany"/>
  </r>
  <r>
    <x v="4"/>
    <x v="1"/>
    <n v="73504"/>
    <x v="1"/>
    <s v="G"/>
    <s v="CZ"/>
    <n v="5"/>
    <n v="259.11"/>
    <n v="4"/>
    <n v="1"/>
    <n v="1"/>
    <n v="70"/>
    <s v="Opařany"/>
  </r>
  <r>
    <x v="4"/>
    <x v="7"/>
    <n v="79567"/>
    <x v="3"/>
    <s v="49"/>
    <s v="CZ"/>
    <n v="2"/>
    <n v="228.17000000000002"/>
    <n v="2"/>
    <n v="1"/>
    <n v="1"/>
    <n v="43"/>
    <s v="Opařany"/>
  </r>
  <r>
    <x v="4"/>
    <x v="2"/>
    <n v="87058"/>
    <x v="2"/>
    <s v="WR"/>
    <s v="CZ"/>
    <n v="6"/>
    <n v="264.23999999999995"/>
    <n v="7"/>
    <n v="2"/>
    <n v="2"/>
    <n v="82"/>
    <s v="Opařany"/>
  </r>
  <r>
    <x v="4"/>
    <x v="12"/>
    <n v="999371"/>
    <x v="6"/>
    <s v="D"/>
    <s v="CZ"/>
    <n v="16"/>
    <n v="344.21"/>
    <n v="17"/>
    <n v="1"/>
    <n v="1"/>
    <n v="158"/>
    <s v="Opařany"/>
  </r>
  <r>
    <x v="4"/>
    <x v="0"/>
    <n v="999409"/>
    <x v="0"/>
    <s v="C"/>
    <s v="CZ"/>
    <n v="3"/>
    <n v="236.57"/>
    <n v="3"/>
    <n v="1"/>
    <n v="1"/>
    <n v="45"/>
    <s v="Opařany"/>
  </r>
  <r>
    <x v="4"/>
    <x v="11"/>
    <n v="999424"/>
    <x v="6"/>
    <s v="D"/>
    <s v="CZ"/>
    <n v="20"/>
    <n v="396.49"/>
    <n v="20"/>
    <n v="2"/>
    <n v="2"/>
    <n v="186"/>
    <s v="Opařany"/>
  </r>
  <r>
    <x v="4"/>
    <x v="19"/>
    <n v="999439"/>
    <x v="2"/>
    <s v="WR"/>
    <s v="CZ"/>
    <n v="10"/>
    <n v="284.70999999999998"/>
    <n v="10"/>
    <n v="3"/>
    <n v="3"/>
    <n v="99"/>
    <s v="Opařany"/>
  </r>
  <r>
    <x v="4"/>
    <x v="17"/>
    <n v="999801"/>
    <x v="1"/>
    <s v="G"/>
    <s v="SK"/>
    <n v="13"/>
    <n v="304.7"/>
    <n v="14"/>
    <n v="2"/>
    <n v="2"/>
    <n v="131"/>
    <s v="Opařany"/>
  </r>
  <r>
    <x v="4"/>
    <x v="9"/>
    <n v="999810"/>
    <x v="3"/>
    <s v="49"/>
    <s v="SK"/>
    <n v="9"/>
    <n v="273.81"/>
    <n v="9"/>
    <n v="2"/>
    <n v="2"/>
    <n v="92"/>
    <s v="Opařany"/>
  </r>
  <r>
    <x v="4"/>
    <x v="16"/>
    <n v="999811"/>
    <x v="3"/>
    <s v="49"/>
    <s v="SK"/>
    <n v="12"/>
    <n v="297.60999999999996"/>
    <n v="12"/>
    <n v="4"/>
    <n v="4"/>
    <n v="111"/>
    <s v="Opařany"/>
  </r>
  <r>
    <x v="4"/>
    <x v="3"/>
    <n v="999819"/>
    <x v="0"/>
    <s v="C"/>
    <s v="CZ"/>
    <n v="8"/>
    <n v="265.53000000000003"/>
    <n v="6"/>
    <n v="3"/>
    <n v="3"/>
    <n v="80"/>
    <s v="Opařany"/>
  </r>
  <r>
    <x v="4"/>
    <x v="15"/>
    <n v="999821"/>
    <x v="2"/>
    <s v="WR"/>
    <s v="SK"/>
    <n v="1"/>
    <n v="211.74"/>
    <n v="1"/>
    <n v="1"/>
    <n v="1"/>
    <n v="18"/>
    <s v="Opařany"/>
  </r>
  <r>
    <x v="4"/>
    <x v="13"/>
    <n v="999842"/>
    <x v="3"/>
    <s v="49"/>
    <s v="SK"/>
    <n v="19"/>
    <n v="394.96"/>
    <n v="19"/>
    <n v="5"/>
    <n v="5"/>
    <n v="182"/>
    <s v="Opařany"/>
  </r>
  <r>
    <x v="4"/>
    <x v="4"/>
    <n v="999941"/>
    <x v="0"/>
    <s v="C"/>
    <s v="SK"/>
    <n v="4"/>
    <n v="254.73999999999998"/>
    <n v="5"/>
    <n v="2"/>
    <n v="2"/>
    <n v="74"/>
    <s v="Opařany"/>
  </r>
  <r>
    <x v="5"/>
    <x v="7"/>
    <n v="210"/>
    <x v="3"/>
    <s v="49"/>
    <s v=""/>
    <n v="1"/>
    <n v="183.97"/>
    <n v="1"/>
    <n v="1"/>
    <n v="1"/>
    <n v="41"/>
    <s v="Domaniža"/>
  </r>
  <r>
    <x v="5"/>
    <x v="6"/>
    <n v="6"/>
    <x v="3"/>
    <s v="49"/>
    <s v=""/>
    <n v="3"/>
    <n v="188.19"/>
    <n v="2"/>
    <n v="2"/>
    <n v="2"/>
    <n v="42"/>
    <s v="Domaniža"/>
  </r>
  <r>
    <x v="5"/>
    <x v="15"/>
    <n v="1"/>
    <x v="2"/>
    <s v="W"/>
    <s v=""/>
    <n v="2"/>
    <n v="187.38"/>
    <n v="3"/>
    <n v="1"/>
    <n v="1"/>
    <n v="46"/>
    <s v="Domaniža"/>
  </r>
  <r>
    <x v="5"/>
    <x v="2"/>
    <n v="1010"/>
    <x v="2"/>
    <s v="W"/>
    <s v=""/>
    <n v="4"/>
    <n v="190.4"/>
    <n v="4"/>
    <n v="2"/>
    <n v="2"/>
    <n v="46"/>
    <s v="Domaniža"/>
  </r>
  <r>
    <x v="5"/>
    <x v="0"/>
    <n v="203"/>
    <x v="0"/>
    <s v="C"/>
    <s v=""/>
    <n v="5"/>
    <n v="193.92"/>
    <n v="5"/>
    <n v="1"/>
    <n v="1"/>
    <n v="48"/>
    <s v="Domaniža"/>
  </r>
  <r>
    <x v="5"/>
    <x v="20"/>
    <n v="168"/>
    <x v="4"/>
    <s v="S"/>
    <s v=""/>
    <n v="8"/>
    <n v="214.88"/>
    <n v="6"/>
    <n v="1"/>
    <n v="1"/>
    <n v="60"/>
    <s v="Domaniža"/>
  </r>
  <r>
    <x v="5"/>
    <x v="9"/>
    <n v="5"/>
    <x v="3"/>
    <s v="49"/>
    <s v=""/>
    <n v="7"/>
    <n v="210.9"/>
    <n v="7"/>
    <n v="3"/>
    <n v="3"/>
    <n v="61"/>
    <s v="Domaniža"/>
  </r>
  <r>
    <x v="5"/>
    <x v="1"/>
    <n v="187"/>
    <x v="1"/>
    <s v="G"/>
    <s v=""/>
    <n v="6"/>
    <n v="206.89999999999998"/>
    <n v="8"/>
    <n v="1"/>
    <n v="1"/>
    <n v="64"/>
    <s v="Domaniža"/>
  </r>
  <r>
    <x v="5"/>
    <x v="19"/>
    <n v="228"/>
    <x v="2"/>
    <s v="W"/>
    <s v=""/>
    <n v="9"/>
    <n v="218.38"/>
    <n v="9"/>
    <n v="3"/>
    <n v="3"/>
    <n v="68"/>
    <s v="Domaniža"/>
  </r>
  <r>
    <x v="5"/>
    <x v="3"/>
    <n v="400"/>
    <x v="0"/>
    <s v="C"/>
    <s v=""/>
    <n v="10"/>
    <n v="219.29999999999998"/>
    <n v="10"/>
    <n v="2"/>
    <n v="2"/>
    <n v="68"/>
    <s v="Domaniža"/>
  </r>
  <r>
    <x v="5"/>
    <x v="5"/>
    <n v="136"/>
    <x v="2"/>
    <s v="W"/>
    <s v=""/>
    <n v="12"/>
    <n v="223.01"/>
    <n v="11"/>
    <n v="4"/>
    <n v="4"/>
    <n v="69"/>
    <s v="Domaniža"/>
  </r>
  <r>
    <x v="5"/>
    <x v="8"/>
    <n v="182"/>
    <x v="4"/>
    <s v="S"/>
    <s v=""/>
    <n v="11"/>
    <n v="222.21999999999997"/>
    <n v="12"/>
    <n v="2"/>
    <n v="2"/>
    <n v="70"/>
    <s v="Domaniža"/>
  </r>
  <r>
    <x v="5"/>
    <x v="18"/>
    <n v="16"/>
    <x v="4"/>
    <s v="S"/>
    <s v=""/>
    <n v="19"/>
    <n v="1215.0700000000002"/>
    <n v="13"/>
    <n v="3"/>
    <n v="3"/>
    <n v="95"/>
    <s v="Domaniža"/>
  </r>
  <r>
    <x v="5"/>
    <x v="17"/>
    <n v="33"/>
    <x v="1"/>
    <s v="G"/>
    <s v=""/>
    <n v="13"/>
    <n v="257.84999999999997"/>
    <n v="14"/>
    <n v="2"/>
    <n v="2"/>
    <n v="100"/>
    <s v="Domaniža"/>
  </r>
  <r>
    <x v="5"/>
    <x v="12"/>
    <n v="0"/>
    <x v="6"/>
    <s v="D"/>
    <s v=""/>
    <n v="14"/>
    <n v="267.37"/>
    <n v="15"/>
    <n v="1"/>
    <n v="1"/>
    <n v="114"/>
    <s v="Domaniža"/>
  </r>
  <r>
    <x v="5"/>
    <x v="13"/>
    <n v="25"/>
    <x v="3"/>
    <s v="49"/>
    <s v=""/>
    <n v="15"/>
    <n v="293.09000000000003"/>
    <n v="16"/>
    <n v="4"/>
    <n v="4"/>
    <n v="126"/>
    <s v="Domaniža"/>
  </r>
  <r>
    <x v="5"/>
    <x v="11"/>
    <n v="215"/>
    <x v="6"/>
    <s v="D"/>
    <s v=""/>
    <n v="16"/>
    <n v="315.39"/>
    <n v="17"/>
    <n v="2"/>
    <n v="2"/>
    <n v="128"/>
    <s v="Domaniža"/>
  </r>
  <r>
    <x v="5"/>
    <x v="14"/>
    <n v="18"/>
    <x v="2"/>
    <s v="W"/>
    <s v=""/>
    <n v="18"/>
    <n v="375.06000000000006"/>
    <n v="18"/>
    <n v="5"/>
    <n v="5"/>
    <n v="134"/>
    <s v="Domaniža"/>
  </r>
  <r>
    <x v="5"/>
    <x v="10"/>
    <n v="184"/>
    <x v="5"/>
    <s v="SS"/>
    <s v=""/>
    <n v="17"/>
    <n v="339.45"/>
    <n v="19"/>
    <n v="1"/>
    <n v="1"/>
    <n v="140"/>
    <s v="Domaniž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3">
  <r>
    <x v="0"/>
    <x v="0"/>
    <n v="999409"/>
    <x v="0"/>
    <s v="C"/>
    <s v="CZ"/>
    <n v="1"/>
    <n v="281.01000000000005"/>
    <n v="1"/>
    <n v="1"/>
    <n v="1"/>
    <n v="43"/>
    <s v="Přelouč"/>
  </r>
  <r>
    <x v="0"/>
    <x v="1"/>
    <n v="73504"/>
    <x v="1"/>
    <s v="G"/>
    <s v="CZ"/>
    <n v="2"/>
    <n v="312.02"/>
    <n v="2"/>
    <n v="1"/>
    <n v="1"/>
    <n v="57"/>
    <s v="Přelouč"/>
  </r>
  <r>
    <x v="0"/>
    <x v="2"/>
    <n v="87058"/>
    <x v="2"/>
    <s v="WR"/>
    <s v="CZ"/>
    <n v="5"/>
    <n v="318.78000000000003"/>
    <n v="3"/>
    <n v="1"/>
    <n v="1"/>
    <n v="63"/>
    <s v="Přelouč"/>
  </r>
  <r>
    <x v="0"/>
    <x v="3"/>
    <n v="999819"/>
    <x v="0"/>
    <s v="C"/>
    <s v="CZ"/>
    <n v="6"/>
    <n v="319.57000000000005"/>
    <n v="4"/>
    <n v="3"/>
    <n v="2"/>
    <n v="63"/>
    <s v="Přelouč"/>
  </r>
  <r>
    <x v="0"/>
    <x v="4"/>
    <n v="999941"/>
    <x v="0"/>
    <s v="C"/>
    <s v="SK"/>
    <n v="3"/>
    <n v="313.63"/>
    <n v="5"/>
    <n v="2"/>
    <n v="3"/>
    <n v="66"/>
    <s v="Přelouč"/>
  </r>
  <r>
    <x v="0"/>
    <x v="5"/>
    <n v="999182"/>
    <x v="2"/>
    <s v="WR"/>
    <s v="CZ"/>
    <n v="8"/>
    <n v="332.96999999999997"/>
    <n v="7"/>
    <n v="2"/>
    <n v="2"/>
    <n v="71"/>
    <s v="Přelouč"/>
  </r>
  <r>
    <x v="0"/>
    <x v="6"/>
    <n v="999805"/>
    <x v="3"/>
    <s v="49"/>
    <s v="SK"/>
    <n v="7"/>
    <n v="324.60000000000002"/>
    <n v="8"/>
    <n v="2"/>
    <n v="2"/>
    <n v="76"/>
    <s v="Přelouč"/>
  </r>
  <r>
    <x v="0"/>
    <x v="7"/>
    <n v="79567"/>
    <x v="3"/>
    <s v="49"/>
    <s v="CZ"/>
    <n v="9"/>
    <n v="349.24"/>
    <n v="9"/>
    <n v="3"/>
    <n v="3"/>
    <n v="86"/>
    <s v="Přelouč"/>
  </r>
  <r>
    <x v="0"/>
    <x v="8"/>
    <n v="69095"/>
    <x v="4"/>
    <s v="S"/>
    <s v="CZ"/>
    <n v="10"/>
    <n v="356.18999999999994"/>
    <n v="10"/>
    <n v="1"/>
    <n v="1"/>
    <n v="92"/>
    <s v="Přelouč"/>
  </r>
  <r>
    <x v="0"/>
    <x v="9"/>
    <n v="999810"/>
    <x v="3"/>
    <s v="49"/>
    <s v="SK"/>
    <n v="11"/>
    <n v="377.43999999999994"/>
    <n v="12"/>
    <n v="4"/>
    <n v="4"/>
    <n v="115"/>
    <s v="Přelouč"/>
  </r>
  <r>
    <x v="0"/>
    <x v="10"/>
    <n v="999359"/>
    <x v="5"/>
    <s v="SS"/>
    <s v="CZ"/>
    <n v="18"/>
    <n v="471.36"/>
    <n v="16"/>
    <n v="1"/>
    <n v="1"/>
    <n v="171"/>
    <s v="Přelouč"/>
  </r>
  <r>
    <x v="0"/>
    <x v="11"/>
    <n v="999424"/>
    <x v="6"/>
    <s v="D"/>
    <s v="CZ"/>
    <n v="16"/>
    <n v="470.68200000000002"/>
    <n v="17"/>
    <n v="1"/>
    <n v="1"/>
    <n v="178"/>
    <s v="Přelouč"/>
  </r>
  <r>
    <x v="0"/>
    <x v="12"/>
    <n v="999371"/>
    <x v="6"/>
    <s v="D"/>
    <s v="CZ"/>
    <n v="20"/>
    <n v="484.09999999999997"/>
    <n v="19"/>
    <n v="2"/>
    <n v="2"/>
    <n v="186"/>
    <s v="Přelouč"/>
  </r>
  <r>
    <x v="0"/>
    <x v="13"/>
    <n v="999842"/>
    <x v="3"/>
    <s v="49"/>
    <s v="SK"/>
    <n v="21"/>
    <n v="495.03"/>
    <n v="23"/>
    <n v="7"/>
    <n v="7"/>
    <n v="197"/>
    <s v="Přelouč"/>
  </r>
  <r>
    <x v="0"/>
    <x v="14"/>
    <n v="999831"/>
    <x v="2"/>
    <s v="WR"/>
    <s v="SK"/>
    <n v="22"/>
    <n v="500.08000000000004"/>
    <n v="24"/>
    <n v="4"/>
    <n v="4"/>
    <n v="199"/>
    <s v="Přelouč"/>
  </r>
  <r>
    <x v="1"/>
    <x v="15"/>
    <n v="1"/>
    <x v="2"/>
    <s v="W"/>
    <s v=""/>
    <n v="1"/>
    <n v="160.36000000000001"/>
    <n v="1"/>
    <n v="1"/>
    <n v="1"/>
    <n v="15"/>
    <s v="Domaniža"/>
  </r>
  <r>
    <x v="1"/>
    <x v="6"/>
    <n v="6"/>
    <x v="3"/>
    <s v="49"/>
    <s v=""/>
    <n v="2"/>
    <n v="180.34"/>
    <n v="2"/>
    <n v="1"/>
    <n v="1"/>
    <n v="29"/>
    <s v="Domaniža"/>
  </r>
  <r>
    <x v="1"/>
    <x v="0"/>
    <n v="203"/>
    <x v="0"/>
    <s v="C"/>
    <s v=""/>
    <n v="3"/>
    <n v="189.53"/>
    <n v="3"/>
    <n v="1"/>
    <n v="1"/>
    <n v="40"/>
    <s v="Domaniža"/>
  </r>
  <r>
    <x v="1"/>
    <x v="1"/>
    <n v="187"/>
    <x v="1"/>
    <s v="G"/>
    <s v=""/>
    <n v="4"/>
    <n v="199.07999999999998"/>
    <n v="4"/>
    <n v="1"/>
    <n v="1"/>
    <n v="42"/>
    <s v="Domaniža"/>
  </r>
  <r>
    <x v="1"/>
    <x v="4"/>
    <n v="19"/>
    <x v="0"/>
    <s v="C"/>
    <s v=""/>
    <n v="5"/>
    <n v="200.53"/>
    <n v="5"/>
    <n v="2"/>
    <n v="2"/>
    <n v="48"/>
    <s v="Domaniža"/>
  </r>
  <r>
    <x v="1"/>
    <x v="3"/>
    <n v="400"/>
    <x v="0"/>
    <s v="C"/>
    <s v=""/>
    <n v="6"/>
    <n v="213.28000000000003"/>
    <n v="6"/>
    <n v="3"/>
    <n v="3"/>
    <n v="57"/>
    <s v="Domaniža"/>
  </r>
  <r>
    <x v="1"/>
    <x v="2"/>
    <n v="87056"/>
    <x v="2"/>
    <s v="W"/>
    <s v=""/>
    <n v="7"/>
    <n v="213.85000000000002"/>
    <n v="7"/>
    <n v="2"/>
    <n v="2"/>
    <n v="57"/>
    <s v="Domaniža"/>
  </r>
  <r>
    <x v="1"/>
    <x v="9"/>
    <n v="5"/>
    <x v="3"/>
    <s v="49"/>
    <s v=""/>
    <n v="9"/>
    <n v="235.02"/>
    <n v="8"/>
    <n v="3"/>
    <n v="2"/>
    <n v="74"/>
    <s v="Domaniža"/>
  </r>
  <r>
    <x v="1"/>
    <x v="16"/>
    <n v="11"/>
    <x v="3"/>
    <s v="49"/>
    <s v=""/>
    <n v="8"/>
    <n v="231.94"/>
    <n v="9"/>
    <n v="2"/>
    <n v="3"/>
    <n v="77"/>
    <s v="Domaniža"/>
  </r>
  <r>
    <x v="1"/>
    <x v="7"/>
    <n v="210"/>
    <x v="3"/>
    <s v="49"/>
    <s v=""/>
    <n v="10"/>
    <n v="235.07999999999998"/>
    <n v="10"/>
    <n v="4"/>
    <n v="4"/>
    <n v="77"/>
    <s v="Domaniža"/>
  </r>
  <r>
    <x v="1"/>
    <x v="8"/>
    <n v="182"/>
    <x v="4"/>
    <s v="S"/>
    <s v=""/>
    <n v="11"/>
    <n v="244.57"/>
    <n v="11"/>
    <n v="1"/>
    <n v="1"/>
    <n v="86"/>
    <s v="Domaniža"/>
  </r>
  <r>
    <x v="1"/>
    <x v="17"/>
    <n v="33"/>
    <x v="1"/>
    <s v="G"/>
    <s v=""/>
    <n v="13"/>
    <n v="267.89"/>
    <n v="13"/>
    <n v="2"/>
    <n v="2"/>
    <n v="106"/>
    <s v="Domaniža"/>
  </r>
  <r>
    <x v="1"/>
    <x v="18"/>
    <n v="16"/>
    <x v="4"/>
    <s v="S"/>
    <s v=""/>
    <n v="14"/>
    <n v="273.34999999999997"/>
    <n v="14"/>
    <n v="2"/>
    <n v="2"/>
    <n v="110"/>
    <s v="Domaniža"/>
  </r>
  <r>
    <x v="1"/>
    <x v="13"/>
    <n v="25"/>
    <x v="3"/>
    <s v="49"/>
    <s v=""/>
    <n v="17"/>
    <n v="311.57"/>
    <n v="18"/>
    <n v="6"/>
    <n v="7"/>
    <n v="134"/>
    <s v="Domaniža"/>
  </r>
  <r>
    <x v="1"/>
    <x v="10"/>
    <n v="184"/>
    <x v="5"/>
    <s v="SS"/>
    <s v=""/>
    <n v="20"/>
    <n v="348.71999999999997"/>
    <n v="20"/>
    <n v="1"/>
    <n v="1"/>
    <n v="139"/>
    <s v="Domaniža"/>
  </r>
  <r>
    <x v="1"/>
    <x v="12"/>
    <n v="0"/>
    <x v="6"/>
    <s v="D"/>
    <s v=""/>
    <n v="22"/>
    <n v="394.65"/>
    <n v="22"/>
    <n v="3"/>
    <n v="3"/>
    <n v="163"/>
    <s v="Domaniža"/>
  </r>
  <r>
    <x v="2"/>
    <x v="15"/>
    <n v="1"/>
    <x v="2"/>
    <s v="W"/>
    <s v=""/>
    <n v="1"/>
    <n v="343.16999999999996"/>
    <n v="1"/>
    <n v="1"/>
    <n v="1"/>
    <n v="50"/>
    <s v="Domaniža"/>
  </r>
  <r>
    <x v="2"/>
    <x v="6"/>
    <n v="6"/>
    <x v="3"/>
    <s v="49"/>
    <s v=""/>
    <n v="2"/>
    <n v="344.08"/>
    <n v="2"/>
    <n v="1"/>
    <n v="1"/>
    <n v="57"/>
    <s v="Domaniža"/>
  </r>
  <r>
    <x v="2"/>
    <x v="0"/>
    <n v="203"/>
    <x v="0"/>
    <s v="C"/>
    <s v=""/>
    <n v="3"/>
    <n v="356.54"/>
    <n v="3"/>
    <n v="1"/>
    <n v="1"/>
    <n v="60"/>
    <s v="Domaniža"/>
  </r>
  <r>
    <x v="2"/>
    <x v="3"/>
    <n v="400"/>
    <x v="0"/>
    <s v="C"/>
    <s v=""/>
    <n v="4"/>
    <n v="390.71"/>
    <n v="4"/>
    <n v="2"/>
    <n v="2"/>
    <n v="94"/>
    <s v="Domaniža"/>
  </r>
  <r>
    <x v="2"/>
    <x v="2"/>
    <n v="1121"/>
    <x v="2"/>
    <s v="W"/>
    <s v=""/>
    <n v="5"/>
    <n v="414.61999999999995"/>
    <n v="5"/>
    <n v="2"/>
    <n v="2"/>
    <n v="122"/>
    <s v="Domaniža"/>
  </r>
  <r>
    <x v="2"/>
    <x v="9"/>
    <n v="5"/>
    <x v="3"/>
    <s v="49"/>
    <s v=""/>
    <n v="6"/>
    <n v="424.84999999999997"/>
    <n v="6"/>
    <n v="2"/>
    <n v="2"/>
    <n v="132"/>
    <s v="Domaniža"/>
  </r>
  <r>
    <x v="2"/>
    <x v="4"/>
    <n v="19"/>
    <x v="0"/>
    <s v="C"/>
    <s v=""/>
    <n v="9"/>
    <n v="472.21999999999997"/>
    <n v="8"/>
    <n v="3"/>
    <n v="3"/>
    <n v="181"/>
    <s v="Domaniža"/>
  </r>
  <r>
    <x v="2"/>
    <x v="16"/>
    <n v="11"/>
    <x v="3"/>
    <s v="49"/>
    <s v=""/>
    <n v="8"/>
    <n v="466.99"/>
    <n v="9"/>
    <n v="4"/>
    <n v="4"/>
    <n v="186"/>
    <s v="Domaniža"/>
  </r>
  <r>
    <x v="2"/>
    <x v="5"/>
    <n v="136"/>
    <x v="2"/>
    <s v="W"/>
    <s v=""/>
    <n v="11"/>
    <n v="498.75"/>
    <n v="11"/>
    <n v="4"/>
    <n v="4"/>
    <n v="209"/>
    <s v="Domaniža"/>
  </r>
  <r>
    <x v="2"/>
    <x v="18"/>
    <n v="16"/>
    <x v="4"/>
    <s v="S"/>
    <s v=""/>
    <n v="12"/>
    <n v="502.14"/>
    <n v="12"/>
    <n v="1"/>
    <n v="1"/>
    <n v="225"/>
    <s v="Domaniža"/>
  </r>
  <r>
    <x v="2"/>
    <x v="19"/>
    <n v="228"/>
    <x v="2"/>
    <s v="W"/>
    <s v=""/>
    <n v="14"/>
    <n v="518.79000000000008"/>
    <n v="15"/>
    <n v="5"/>
    <n v="5"/>
    <n v="241"/>
    <s v="Domaniža"/>
  </r>
  <r>
    <x v="2"/>
    <x v="17"/>
    <n v="33"/>
    <x v="1"/>
    <s v="G"/>
    <s v=""/>
    <n v="13"/>
    <n v="509.35"/>
    <n v="16"/>
    <n v="1"/>
    <n v="1"/>
    <n v="248"/>
    <s v="Domaniža"/>
  </r>
  <r>
    <x v="2"/>
    <x v="20"/>
    <n v="168"/>
    <x v="4"/>
    <s v="S"/>
    <s v=""/>
    <n v="27"/>
    <n v="645.47000000000014"/>
    <n v="18"/>
    <n v="3"/>
    <n v="3"/>
    <n v="256"/>
    <s v="Domaniža"/>
  </r>
  <r>
    <x v="2"/>
    <x v="10"/>
    <n v="184"/>
    <x v="5"/>
    <s v="SS"/>
    <s v=""/>
    <n v="20"/>
    <n v="541.02"/>
    <n v="22"/>
    <n v="1"/>
    <n v="1"/>
    <n v="275"/>
    <s v="Domaniža"/>
  </r>
  <r>
    <x v="2"/>
    <x v="11"/>
    <n v="215"/>
    <x v="6"/>
    <s v="D"/>
    <s v=""/>
    <n v="23"/>
    <n v="579.4899999999999"/>
    <n v="25"/>
    <n v="2"/>
    <n v="3"/>
    <n v="318"/>
    <s v="Domaniža"/>
  </r>
  <r>
    <x v="2"/>
    <x v="13"/>
    <n v="25"/>
    <x v="3"/>
    <s v="49"/>
    <s v=""/>
    <n v="24"/>
    <n v="604.53"/>
    <n v="27"/>
    <n v="7"/>
    <n v="7"/>
    <n v="339"/>
    <s v="Domaniža"/>
  </r>
  <r>
    <x v="2"/>
    <x v="14"/>
    <n v="18"/>
    <x v="2"/>
    <s v="W"/>
    <s v=""/>
    <n v="28"/>
    <n v="655.99000000000012"/>
    <n v="28"/>
    <n v="7"/>
    <n v="7"/>
    <n v="357"/>
    <s v="Domaniža"/>
  </r>
  <r>
    <x v="2"/>
    <x v="12"/>
    <n v="0"/>
    <x v="6"/>
    <s v="D"/>
    <s v=""/>
    <n v="25"/>
    <n v="622.39"/>
    <n v="29"/>
    <n v="3"/>
    <n v="4"/>
    <n v="360"/>
    <s v="Opařany"/>
  </r>
  <r>
    <x v="3"/>
    <x v="18"/>
    <n v="22"/>
    <x v="4"/>
    <s v="S"/>
    <s v="SK"/>
    <n v="15"/>
    <n v="449.23000000000008"/>
    <n v="16"/>
    <n v="3"/>
    <n v="3"/>
    <n v="186"/>
    <s v="Opařany"/>
  </r>
  <r>
    <x v="3"/>
    <x v="20"/>
    <n v="49251"/>
    <x v="4"/>
    <s v="S"/>
    <s v="CZ"/>
    <n v="9"/>
    <n v="367.72999999999996"/>
    <n v="9"/>
    <n v="1"/>
    <n v="1"/>
    <n v="119"/>
    <s v="Opařany"/>
  </r>
  <r>
    <x v="3"/>
    <x v="10"/>
    <n v="57348"/>
    <x v="5"/>
    <s v="SS"/>
    <s v="CZ"/>
    <n v="16"/>
    <n v="450.38000000000005"/>
    <n v="15"/>
    <n v="1"/>
    <n v="1"/>
    <n v="168"/>
    <s v="Opařany"/>
  </r>
  <r>
    <x v="3"/>
    <x v="8"/>
    <n v="69095"/>
    <x v="4"/>
    <s v="S"/>
    <s v="CZ"/>
    <n v="12"/>
    <n v="411.76"/>
    <n v="13"/>
    <n v="2"/>
    <n v="2"/>
    <n v="148"/>
    <s v="Opařany"/>
  </r>
  <r>
    <x v="3"/>
    <x v="1"/>
    <n v="73504"/>
    <x v="1"/>
    <s v="G"/>
    <s v="CZ"/>
    <n v="4"/>
    <n v="329.69"/>
    <n v="4"/>
    <n v="1"/>
    <n v="1"/>
    <n v="83"/>
    <s v="Opařany"/>
  </r>
  <r>
    <x v="3"/>
    <x v="7"/>
    <n v="79567"/>
    <x v="3"/>
    <s v="49"/>
    <s v="CZ"/>
    <n v="2"/>
    <n v="275.39"/>
    <n v="2"/>
    <n v="2"/>
    <n v="2"/>
    <n v="42"/>
    <s v="Opařany"/>
  </r>
  <r>
    <x v="3"/>
    <x v="2"/>
    <n v="87058"/>
    <x v="2"/>
    <s v="WR"/>
    <s v="CZ"/>
    <n v="5"/>
    <n v="335.54"/>
    <n v="5"/>
    <n v="2"/>
    <n v="2"/>
    <n v="87"/>
    <s v="Opařany"/>
  </r>
  <r>
    <x v="3"/>
    <x v="5"/>
    <n v="999182"/>
    <x v="2"/>
    <s v="WR"/>
    <s v="CZ"/>
    <n v="14"/>
    <n v="417.85"/>
    <n v="10"/>
    <n v="4"/>
    <n v="4"/>
    <n v="121"/>
    <s v="Opařany"/>
  </r>
  <r>
    <x v="3"/>
    <x v="19"/>
    <n v="999439"/>
    <x v="2"/>
    <s v="WR"/>
    <s v="CZ"/>
    <n v="7"/>
    <n v="352.44"/>
    <n v="8"/>
    <n v="3"/>
    <n v="3"/>
    <n v="108"/>
    <s v="Opařany"/>
  </r>
  <r>
    <x v="3"/>
    <x v="17"/>
    <n v="999801"/>
    <x v="1"/>
    <s v="G"/>
    <s v="SK"/>
    <n v="13"/>
    <n v="414.66999999999996"/>
    <n v="12"/>
    <n v="3"/>
    <n v="2"/>
    <n v="145"/>
    <s v="Opařany"/>
  </r>
  <r>
    <x v="3"/>
    <x v="6"/>
    <n v="999805"/>
    <x v="3"/>
    <s v="49"/>
    <s v="SK"/>
    <n v="1"/>
    <n v="252.20999999999998"/>
    <n v="1"/>
    <n v="1"/>
    <n v="1"/>
    <n v="26"/>
    <s v="Opařany"/>
  </r>
  <r>
    <x v="3"/>
    <x v="9"/>
    <n v="999810"/>
    <x v="3"/>
    <s v="49"/>
    <s v="SK"/>
    <n v="8"/>
    <n v="353.45"/>
    <n v="6"/>
    <n v="4"/>
    <n v="3"/>
    <n v="92"/>
    <s v="Opařany"/>
  </r>
  <r>
    <x v="3"/>
    <x v="16"/>
    <n v="999811"/>
    <x v="3"/>
    <s v="49"/>
    <s v="SK"/>
    <n v="11"/>
    <n v="403.92"/>
    <n v="11"/>
    <n v="5"/>
    <n v="5"/>
    <n v="122"/>
    <s v="Opařany"/>
  </r>
  <r>
    <x v="3"/>
    <x v="15"/>
    <n v="999821"/>
    <x v="2"/>
    <s v="WR"/>
    <s v="SK"/>
    <n v="3"/>
    <n v="284.89"/>
    <n v="3"/>
    <n v="1"/>
    <n v="1"/>
    <n v="45"/>
    <s v="Opařany"/>
  </r>
  <r>
    <x v="3"/>
    <x v="14"/>
    <n v="999831"/>
    <x v="2"/>
    <s v="WR"/>
    <s v="SK"/>
    <n v="18"/>
    <n v="484.54"/>
    <n v="17"/>
    <n v="5"/>
    <n v="5"/>
    <n v="197"/>
    <s v="Opařany"/>
  </r>
  <r>
    <x v="3"/>
    <x v="13"/>
    <n v="999842"/>
    <x v="3"/>
    <s v="49"/>
    <s v="SK"/>
    <n v="19"/>
    <n v="487.53999999999996"/>
    <n v="19"/>
    <n v="6"/>
    <n v="6"/>
    <n v="207"/>
    <s v="Opařany"/>
  </r>
  <r>
    <x v="4"/>
    <x v="18"/>
    <n v="22"/>
    <x v="4"/>
    <s v="S"/>
    <s v="SK"/>
    <n v="24"/>
    <n v="99999.900000000009"/>
    <n v="24"/>
    <n v="5"/>
    <n v="5"/>
    <n v="240"/>
    <s v="Opařany"/>
  </r>
  <r>
    <x v="4"/>
    <x v="20"/>
    <n v="49251"/>
    <x v="4"/>
    <s v="S"/>
    <s v="CZ"/>
    <n v="14"/>
    <n v="307.07000000000005"/>
    <n v="13"/>
    <n v="2"/>
    <n v="2"/>
    <n v="112"/>
    <s v="Opařany"/>
  </r>
  <r>
    <x v="4"/>
    <x v="10"/>
    <n v="57348"/>
    <x v="5"/>
    <s v="SS"/>
    <s v="CZ"/>
    <n v="18"/>
    <n v="365.32999999999993"/>
    <n v="18"/>
    <n v="1"/>
    <n v="1"/>
    <n v="159"/>
    <s v="Opařany"/>
  </r>
  <r>
    <x v="4"/>
    <x v="8"/>
    <n v="69095"/>
    <x v="4"/>
    <s v="S"/>
    <s v="CZ"/>
    <n v="7"/>
    <n v="264.76"/>
    <n v="8"/>
    <n v="1"/>
    <n v="1"/>
    <n v="83"/>
    <s v="Opařany"/>
  </r>
  <r>
    <x v="4"/>
    <x v="1"/>
    <n v="73504"/>
    <x v="1"/>
    <s v="G"/>
    <s v="CZ"/>
    <n v="5"/>
    <n v="259.11"/>
    <n v="4"/>
    <n v="1"/>
    <n v="1"/>
    <n v="70"/>
    <s v="Opařany"/>
  </r>
  <r>
    <x v="4"/>
    <x v="7"/>
    <n v="79567"/>
    <x v="3"/>
    <s v="49"/>
    <s v="CZ"/>
    <n v="2"/>
    <n v="228.17000000000002"/>
    <n v="2"/>
    <n v="1"/>
    <n v="1"/>
    <n v="43"/>
    <s v="Opařany"/>
  </r>
  <r>
    <x v="4"/>
    <x v="2"/>
    <n v="87058"/>
    <x v="2"/>
    <s v="WR"/>
    <s v="CZ"/>
    <n v="6"/>
    <n v="264.23999999999995"/>
    <n v="7"/>
    <n v="2"/>
    <n v="2"/>
    <n v="82"/>
    <s v="Opařany"/>
  </r>
  <r>
    <x v="4"/>
    <x v="12"/>
    <n v="999371"/>
    <x v="6"/>
    <s v="D"/>
    <s v="CZ"/>
    <n v="16"/>
    <n v="344.21"/>
    <n v="17"/>
    <n v="1"/>
    <n v="1"/>
    <n v="158"/>
    <s v="Opařany"/>
  </r>
  <r>
    <x v="4"/>
    <x v="0"/>
    <n v="999409"/>
    <x v="0"/>
    <s v="C"/>
    <s v="CZ"/>
    <n v="3"/>
    <n v="236.57"/>
    <n v="3"/>
    <n v="1"/>
    <n v="1"/>
    <n v="45"/>
    <s v="Opařany"/>
  </r>
  <r>
    <x v="4"/>
    <x v="11"/>
    <n v="999424"/>
    <x v="6"/>
    <s v="D"/>
    <s v="CZ"/>
    <n v="20"/>
    <n v="396.49"/>
    <n v="20"/>
    <n v="2"/>
    <n v="2"/>
    <n v="186"/>
    <s v="Opařany"/>
  </r>
  <r>
    <x v="4"/>
    <x v="19"/>
    <n v="999439"/>
    <x v="2"/>
    <s v="WR"/>
    <s v="CZ"/>
    <n v="10"/>
    <n v="284.70999999999998"/>
    <n v="10"/>
    <n v="3"/>
    <n v="3"/>
    <n v="99"/>
    <s v="Opařany"/>
  </r>
  <r>
    <x v="4"/>
    <x v="17"/>
    <n v="999801"/>
    <x v="1"/>
    <s v="G"/>
    <s v="SK"/>
    <n v="13"/>
    <n v="304.7"/>
    <n v="14"/>
    <n v="2"/>
    <n v="2"/>
    <n v="131"/>
    <s v="Opařany"/>
  </r>
  <r>
    <x v="4"/>
    <x v="9"/>
    <n v="999810"/>
    <x v="3"/>
    <s v="49"/>
    <s v="SK"/>
    <n v="9"/>
    <n v="273.81"/>
    <n v="9"/>
    <n v="2"/>
    <n v="2"/>
    <n v="92"/>
    <s v="Opařany"/>
  </r>
  <r>
    <x v="4"/>
    <x v="16"/>
    <n v="999811"/>
    <x v="3"/>
    <s v="49"/>
    <s v="SK"/>
    <n v="12"/>
    <n v="297.60999999999996"/>
    <n v="12"/>
    <n v="4"/>
    <n v="4"/>
    <n v="111"/>
    <s v="Opařany"/>
  </r>
  <r>
    <x v="4"/>
    <x v="3"/>
    <n v="999819"/>
    <x v="0"/>
    <s v="C"/>
    <s v="CZ"/>
    <n v="8"/>
    <n v="265.53000000000003"/>
    <n v="6"/>
    <n v="3"/>
    <n v="3"/>
    <n v="80"/>
    <s v="Opařany"/>
  </r>
  <r>
    <x v="4"/>
    <x v="15"/>
    <n v="999821"/>
    <x v="2"/>
    <s v="WR"/>
    <s v="SK"/>
    <n v="1"/>
    <n v="211.74"/>
    <n v="1"/>
    <n v="1"/>
    <n v="1"/>
    <n v="18"/>
    <s v="Opařany"/>
  </r>
  <r>
    <x v="4"/>
    <x v="13"/>
    <n v="999842"/>
    <x v="3"/>
    <s v="49"/>
    <s v="SK"/>
    <n v="19"/>
    <n v="394.96"/>
    <n v="19"/>
    <n v="5"/>
    <n v="5"/>
    <n v="182"/>
    <s v="Opařany"/>
  </r>
  <r>
    <x v="4"/>
    <x v="4"/>
    <n v="999941"/>
    <x v="0"/>
    <s v="C"/>
    <s v="SK"/>
    <n v="4"/>
    <n v="254.73999999999998"/>
    <n v="5"/>
    <n v="2"/>
    <n v="2"/>
    <n v="74"/>
    <s v="Opařan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Data" showMissing="0" updatedVersion="3" showItems="0" showMultipleLabel="0" showMemberPropertyTips="0" useAutoFormatting="1" subtotalHiddenItems="1" rowGrandTotals="0" itemPrintTitles="1" indent="0" compact="0" compactData="0" gridDropZones="1">
  <location ref="A3:O26" firstHeaderRow="1" firstDataRow="3" firstDataCol="1"/>
  <pivotFields count="13">
    <pivotField axis="axisCol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27">
        <item x="0"/>
        <item x="20"/>
        <item x="9"/>
        <item x="2"/>
        <item m="1" x="21"/>
        <item x="5"/>
        <item x="6"/>
        <item x="12"/>
        <item x="18"/>
        <item x="19"/>
        <item x="16"/>
        <item x="7"/>
        <item x="1"/>
        <item x="14"/>
        <item x="4"/>
        <item x="15"/>
        <item x="13"/>
        <item x="17"/>
        <item x="8"/>
        <item x="3"/>
        <item x="10"/>
        <item x="11"/>
        <item m="1" x="22"/>
        <item m="1" x="24"/>
        <item m="1" x="25"/>
        <item m="1" x="2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</pivotFields>
  <rowFields count="1">
    <field x="1"/>
  </rowFields>
  <rowItems count="21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2">
    <field x="0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dataFields count="2">
    <dataField name="Rank" fld="8" baseField="0" baseItem="0"/>
    <dataField name="Time" fld="7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1" dataCaption="Data" showMissing="0" updatedVersion="3" minRefreshableVersion="3" showMultipleLabel="0" showMemberPropertyTips="0" useAutoFormatting="1" rowGrandTotals="0" itemPrintTitles="1" createdVersion="3" indent="0" compact="0" compactData="0" gridDropZones="1">
  <location ref="A3:M26" firstHeaderRow="1" firstDataRow="3" firstDataCol="1"/>
  <pivotFields count="13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37">
        <item x="0"/>
        <item m="1" x="35"/>
        <item x="20"/>
        <item m="1" x="34"/>
        <item m="1" x="23"/>
        <item x="9"/>
        <item x="2"/>
        <item m="1" x="21"/>
        <item x="5"/>
        <item x="6"/>
        <item m="1" x="27"/>
        <item x="12"/>
        <item x="18"/>
        <item x="19"/>
        <item m="1" x="26"/>
        <item x="16"/>
        <item x="7"/>
        <item m="1" x="32"/>
        <item x="1"/>
        <item x="14"/>
        <item x="4"/>
        <item m="1" x="29"/>
        <item m="1" x="22"/>
        <item x="15"/>
        <item x="13"/>
        <item m="1" x="30"/>
        <item m="1" x="25"/>
        <item x="17"/>
        <item x="8"/>
        <item m="1" x="33"/>
        <item x="3"/>
        <item m="1" x="31"/>
        <item m="1" x="24"/>
        <item x="10"/>
        <item x="11"/>
        <item m="1" x="2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</pivotFields>
  <rowFields count="1">
    <field x="1"/>
  </rowFields>
  <rowItems count="21">
    <i>
      <x/>
    </i>
    <i>
      <x v="2"/>
    </i>
    <i>
      <x v="5"/>
    </i>
    <i>
      <x v="6"/>
    </i>
    <i>
      <x v="8"/>
    </i>
    <i>
      <x v="9"/>
    </i>
    <i>
      <x v="11"/>
    </i>
    <i>
      <x v="12"/>
    </i>
    <i>
      <x v="13"/>
    </i>
    <i>
      <x v="15"/>
    </i>
    <i>
      <x v="16"/>
    </i>
    <i>
      <x v="18"/>
    </i>
    <i>
      <x v="19"/>
    </i>
    <i>
      <x v="20"/>
    </i>
    <i>
      <x v="23"/>
    </i>
    <i>
      <x v="24"/>
    </i>
    <i>
      <x v="27"/>
    </i>
    <i>
      <x v="28"/>
    </i>
    <i>
      <x v="30"/>
    </i>
    <i>
      <x v="33"/>
    </i>
    <i>
      <x v="34"/>
    </i>
  </rowItems>
  <colFields count="2">
    <field x="0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dataFields count="2">
    <dataField name="RankC" fld="10" baseField="0" baseItem="0"/>
    <dataField name="Time" fld="7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3" cacheId="0" applyNumberFormats="0" applyBorderFormats="0" applyFontFormats="0" applyPatternFormats="0" applyAlignmentFormats="0" applyWidthHeightFormats="1" dataCaption="Data" showMissing="0" updatedVersion="3" minRefreshableVersion="3" showMultipleLabel="0" showMemberPropertyTips="0" useAutoFormatting="1" rowGrandTotals="0" itemPrintTitles="1" createdVersion="3" indent="0" compact="0" compactData="0" gridDropZones="1">
  <location ref="A3:P26" firstHeaderRow="1" firstDataRow="3" firstDataCol="2"/>
  <pivotFields count="13">
    <pivotField axis="axisCol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27">
        <item x="0"/>
        <item x="20"/>
        <item x="9"/>
        <item x="2"/>
        <item m="1" x="21"/>
        <item x="5"/>
        <item x="6"/>
        <item x="12"/>
        <item x="16"/>
        <item x="7"/>
        <item x="1"/>
        <item x="14"/>
        <item x="4"/>
        <item x="15"/>
        <item x="13"/>
        <item x="17"/>
        <item x="8"/>
        <item x="3"/>
        <item x="10"/>
        <item x="11"/>
        <item x="18"/>
        <item x="19"/>
        <item m="1" x="22"/>
        <item m="1" x="23"/>
        <item m="1" x="24"/>
        <item m="1" x="25"/>
        <item t="default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7">
        <item x="3"/>
        <item x="0"/>
        <item x="6"/>
        <item x="1"/>
        <item x="4"/>
        <item x="5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</pivotFields>
  <rowFields count="2">
    <field x="3"/>
    <field x="1"/>
  </rowFields>
  <rowItems count="21">
    <i>
      <x/>
      <x v="2"/>
    </i>
    <i r="1">
      <x v="6"/>
    </i>
    <i r="1">
      <x v="8"/>
    </i>
    <i r="1">
      <x v="9"/>
    </i>
    <i r="1">
      <x v="14"/>
    </i>
    <i>
      <x v="1"/>
      <x/>
    </i>
    <i r="1">
      <x v="12"/>
    </i>
    <i r="1">
      <x v="17"/>
    </i>
    <i>
      <x v="2"/>
      <x v="7"/>
    </i>
    <i r="1">
      <x v="19"/>
    </i>
    <i>
      <x v="3"/>
      <x v="10"/>
    </i>
    <i r="1">
      <x v="15"/>
    </i>
    <i>
      <x v="4"/>
      <x v="1"/>
    </i>
    <i r="1">
      <x v="16"/>
    </i>
    <i r="1">
      <x v="20"/>
    </i>
    <i>
      <x v="5"/>
      <x v="18"/>
    </i>
    <i>
      <x v="6"/>
      <x v="3"/>
    </i>
    <i r="1">
      <x v="5"/>
    </i>
    <i r="1">
      <x v="11"/>
    </i>
    <i r="1">
      <x v="13"/>
    </i>
    <i r="1">
      <x v="21"/>
    </i>
  </rowItems>
  <colFields count="2">
    <field x="0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dataFields count="2">
    <dataField name="ClassRank" fld="10" baseField="0" baseItem="0"/>
    <dataField name="Tim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F7" sqref="F7"/>
    </sheetView>
  </sheetViews>
  <sheetFormatPr defaultRowHeight="12.75"/>
  <cols>
    <col min="1" max="1" width="14.85546875" customWidth="1"/>
    <col min="2" max="2" width="6.7109375" customWidth="1"/>
    <col min="4" max="4" width="6.7109375" customWidth="1"/>
    <col min="6" max="6" width="6.7109375" customWidth="1"/>
    <col min="10" max="10" width="11.140625" customWidth="1"/>
  </cols>
  <sheetData>
    <row r="1" spans="1:10" ht="23.25">
      <c r="A1" s="33" t="s">
        <v>0</v>
      </c>
      <c r="B1" s="33" t="s">
        <v>1</v>
      </c>
      <c r="C1" s="34"/>
      <c r="D1" s="34"/>
      <c r="E1" s="34"/>
      <c r="F1" s="34"/>
      <c r="G1" s="34"/>
      <c r="H1" s="34"/>
      <c r="I1" s="34"/>
      <c r="J1" s="35" t="s">
        <v>2</v>
      </c>
    </row>
    <row r="2" spans="1:10" ht="13.5" thickBot="1">
      <c r="A2" s="23"/>
    </row>
    <row r="3" spans="1:10">
      <c r="A3" s="40" t="s">
        <v>2</v>
      </c>
      <c r="B3" s="41" t="s">
        <v>3</v>
      </c>
      <c r="C3" s="41"/>
      <c r="D3" s="41" t="s">
        <v>4</v>
      </c>
      <c r="E3" s="41"/>
      <c r="F3" s="41" t="s">
        <v>5</v>
      </c>
      <c r="G3" s="41"/>
      <c r="H3" s="41" t="s">
        <v>6</v>
      </c>
      <c r="I3" s="41"/>
      <c r="J3" s="36" t="s">
        <v>7</v>
      </c>
    </row>
    <row r="4" spans="1:10">
      <c r="A4" s="42" t="s">
        <v>8</v>
      </c>
      <c r="B4" s="43" t="s">
        <v>9</v>
      </c>
      <c r="C4" s="43" t="s">
        <v>10</v>
      </c>
      <c r="D4" s="43" t="s">
        <v>9</v>
      </c>
      <c r="E4" s="43" t="s">
        <v>10</v>
      </c>
      <c r="F4" s="43" t="s">
        <v>9</v>
      </c>
      <c r="G4" s="43" t="s">
        <v>10</v>
      </c>
      <c r="H4" s="43" t="s">
        <v>11</v>
      </c>
      <c r="I4" s="43" t="s">
        <v>12</v>
      </c>
      <c r="J4" s="37" t="s">
        <v>9</v>
      </c>
    </row>
    <row r="5" spans="1:10">
      <c r="A5" s="25" t="s">
        <v>13</v>
      </c>
      <c r="B5" s="26">
        <v>1</v>
      </c>
      <c r="C5" s="27">
        <v>281.01000000000005</v>
      </c>
      <c r="D5" s="26">
        <v>3</v>
      </c>
      <c r="E5" s="27">
        <v>189.53</v>
      </c>
      <c r="F5" s="26">
        <v>4</v>
      </c>
      <c r="G5" s="27">
        <v>470.54000000000008</v>
      </c>
      <c r="H5" s="26">
        <f t="shared" ref="H5:H40" si="0">IF(B5&lt;&gt;0,IF(D5&lt;&gt;0,B5+D5,0),0)</f>
        <v>4</v>
      </c>
      <c r="I5" s="27">
        <f t="shared" ref="I5:I40" si="1">IF(C5&lt;&gt;0,IF(E5&lt;&gt;0,C5+E5,0),0)</f>
        <v>470.54000000000008</v>
      </c>
      <c r="J5" s="38">
        <v>1</v>
      </c>
    </row>
    <row r="6" spans="1:10">
      <c r="A6" s="25" t="s">
        <v>14</v>
      </c>
      <c r="B6" s="26">
        <v>0</v>
      </c>
      <c r="C6" s="27">
        <v>0</v>
      </c>
      <c r="D6" s="26">
        <v>19</v>
      </c>
      <c r="E6" s="27">
        <v>319.87999999999994</v>
      </c>
      <c r="F6" s="26">
        <v>19</v>
      </c>
      <c r="G6" s="27">
        <v>319.87999999999994</v>
      </c>
      <c r="H6" s="26">
        <f t="shared" si="0"/>
        <v>0</v>
      </c>
      <c r="I6" s="27">
        <f t="shared" si="1"/>
        <v>0</v>
      </c>
      <c r="J6" s="38"/>
    </row>
    <row r="7" spans="1:10">
      <c r="A7" s="25" t="s">
        <v>15</v>
      </c>
      <c r="B7" s="26">
        <v>18</v>
      </c>
      <c r="C7" s="27">
        <v>505.47999999999996</v>
      </c>
      <c r="D7" s="26">
        <v>0</v>
      </c>
      <c r="E7" s="27">
        <v>0</v>
      </c>
      <c r="F7" s="26">
        <v>18</v>
      </c>
      <c r="G7" s="27">
        <v>505.47999999999996</v>
      </c>
      <c r="H7" s="26">
        <f t="shared" si="0"/>
        <v>0</v>
      </c>
      <c r="I7" s="27">
        <f t="shared" si="1"/>
        <v>0</v>
      </c>
      <c r="J7" s="38"/>
    </row>
    <row r="8" spans="1:10">
      <c r="A8" s="25" t="s">
        <v>16</v>
      </c>
      <c r="B8" s="26">
        <v>15</v>
      </c>
      <c r="C8" s="27">
        <v>436.02</v>
      </c>
      <c r="D8" s="26">
        <v>0</v>
      </c>
      <c r="E8" s="27">
        <v>0</v>
      </c>
      <c r="F8" s="26">
        <v>15</v>
      </c>
      <c r="G8" s="27">
        <v>436.02</v>
      </c>
      <c r="H8" s="26">
        <f t="shared" si="0"/>
        <v>0</v>
      </c>
      <c r="I8" s="27">
        <f t="shared" si="1"/>
        <v>0</v>
      </c>
      <c r="J8" s="38"/>
    </row>
    <row r="9" spans="1:10">
      <c r="A9" s="25" t="s">
        <v>17</v>
      </c>
      <c r="B9" s="26">
        <v>13</v>
      </c>
      <c r="C9" s="27">
        <v>413.52</v>
      </c>
      <c r="D9" s="26">
        <v>0</v>
      </c>
      <c r="E9" s="27">
        <v>0</v>
      </c>
      <c r="F9" s="26">
        <v>13</v>
      </c>
      <c r="G9" s="27">
        <v>413.52</v>
      </c>
      <c r="H9" s="26">
        <f t="shared" si="0"/>
        <v>0</v>
      </c>
      <c r="I9" s="27">
        <f t="shared" si="1"/>
        <v>0</v>
      </c>
      <c r="J9" s="38"/>
    </row>
    <row r="10" spans="1:10">
      <c r="A10" s="25" t="s">
        <v>18</v>
      </c>
      <c r="B10" s="26">
        <v>12</v>
      </c>
      <c r="C10" s="27">
        <v>377.43999999999994</v>
      </c>
      <c r="D10" s="26">
        <v>8</v>
      </c>
      <c r="E10" s="27">
        <v>235.02</v>
      </c>
      <c r="F10" s="26">
        <v>20</v>
      </c>
      <c r="G10" s="27">
        <v>612.45999999999992</v>
      </c>
      <c r="H10" s="26">
        <f t="shared" si="0"/>
        <v>20</v>
      </c>
      <c r="I10" s="27">
        <f t="shared" si="1"/>
        <v>612.45999999999992</v>
      </c>
      <c r="J10" s="38">
        <v>8</v>
      </c>
    </row>
    <row r="11" spans="1:10">
      <c r="A11" s="25" t="s">
        <v>19</v>
      </c>
      <c r="B11" s="26">
        <v>3</v>
      </c>
      <c r="C11" s="27">
        <v>318.78000000000003</v>
      </c>
      <c r="D11" s="26">
        <v>7</v>
      </c>
      <c r="E11" s="27">
        <v>213.85000000000002</v>
      </c>
      <c r="F11" s="26">
        <v>10</v>
      </c>
      <c r="G11" s="27">
        <v>532.63000000000011</v>
      </c>
      <c r="H11" s="26">
        <f t="shared" si="0"/>
        <v>10</v>
      </c>
      <c r="I11" s="27">
        <f t="shared" si="1"/>
        <v>532.63000000000011</v>
      </c>
      <c r="J11" s="38">
        <v>5</v>
      </c>
    </row>
    <row r="12" spans="1:10">
      <c r="A12" s="25" t="s">
        <v>20</v>
      </c>
      <c r="B12" s="26">
        <v>6</v>
      </c>
      <c r="C12" s="27">
        <v>315.82</v>
      </c>
      <c r="D12" s="26">
        <v>0</v>
      </c>
      <c r="E12" s="27">
        <v>0</v>
      </c>
      <c r="F12" s="26">
        <v>6</v>
      </c>
      <c r="G12" s="27">
        <v>315.82</v>
      </c>
      <c r="H12" s="26">
        <f t="shared" si="0"/>
        <v>0</v>
      </c>
      <c r="I12" s="27">
        <f t="shared" si="1"/>
        <v>0</v>
      </c>
      <c r="J12" s="38"/>
    </row>
    <row r="13" spans="1:10">
      <c r="A13" s="25" t="s">
        <v>21</v>
      </c>
      <c r="B13" s="26">
        <v>7</v>
      </c>
      <c r="C13" s="27">
        <v>332.96999999999997</v>
      </c>
      <c r="D13" s="26">
        <v>0</v>
      </c>
      <c r="E13" s="27">
        <v>0</v>
      </c>
      <c r="F13" s="26">
        <v>7</v>
      </c>
      <c r="G13" s="27">
        <v>332.96999999999997</v>
      </c>
      <c r="H13" s="26">
        <f t="shared" si="0"/>
        <v>0</v>
      </c>
      <c r="I13" s="27">
        <f t="shared" si="1"/>
        <v>0</v>
      </c>
      <c r="J13" s="38"/>
    </row>
    <row r="14" spans="1:10">
      <c r="A14" s="25" t="s">
        <v>22</v>
      </c>
      <c r="B14" s="26">
        <v>8</v>
      </c>
      <c r="C14" s="27">
        <v>324.60000000000002</v>
      </c>
      <c r="D14" s="26">
        <v>2</v>
      </c>
      <c r="E14" s="27">
        <v>180.34</v>
      </c>
      <c r="F14" s="26">
        <v>10</v>
      </c>
      <c r="G14" s="27">
        <v>504.94000000000005</v>
      </c>
      <c r="H14" s="26">
        <f t="shared" si="0"/>
        <v>10</v>
      </c>
      <c r="I14" s="27">
        <f t="shared" si="1"/>
        <v>504.94000000000005</v>
      </c>
      <c r="J14" s="38">
        <v>3</v>
      </c>
    </row>
    <row r="15" spans="1:10">
      <c r="A15" s="25" t="s">
        <v>23</v>
      </c>
      <c r="B15" s="26">
        <v>0</v>
      </c>
      <c r="C15" s="27">
        <v>0</v>
      </c>
      <c r="D15" s="26">
        <v>15</v>
      </c>
      <c r="E15" s="27">
        <v>281.07</v>
      </c>
      <c r="F15" s="26">
        <v>15</v>
      </c>
      <c r="G15" s="27">
        <v>281.07</v>
      </c>
      <c r="H15" s="26">
        <f t="shared" si="0"/>
        <v>0</v>
      </c>
      <c r="I15" s="27">
        <f t="shared" si="1"/>
        <v>0</v>
      </c>
      <c r="J15" s="38"/>
    </row>
    <row r="16" spans="1:10">
      <c r="A16" s="25" t="s">
        <v>24</v>
      </c>
      <c r="B16" s="26">
        <v>19</v>
      </c>
      <c r="C16" s="27">
        <v>484.09999999999997</v>
      </c>
      <c r="D16" s="26">
        <v>22</v>
      </c>
      <c r="E16" s="27">
        <v>394.65</v>
      </c>
      <c r="F16" s="26">
        <v>41</v>
      </c>
      <c r="G16" s="27">
        <v>878.75</v>
      </c>
      <c r="H16" s="26">
        <f t="shared" si="0"/>
        <v>41</v>
      </c>
      <c r="I16" s="27">
        <f t="shared" si="1"/>
        <v>878.75</v>
      </c>
      <c r="J16" s="38">
        <v>12</v>
      </c>
    </row>
    <row r="17" spans="1:10">
      <c r="A17" s="25" t="s">
        <v>25</v>
      </c>
      <c r="B17" s="26">
        <v>14</v>
      </c>
      <c r="C17" s="27">
        <v>447.46999999999991</v>
      </c>
      <c r="D17" s="26">
        <v>12</v>
      </c>
      <c r="E17" s="27">
        <v>261.82</v>
      </c>
      <c r="F17" s="26">
        <v>26</v>
      </c>
      <c r="G17" s="27">
        <v>709.29</v>
      </c>
      <c r="H17" s="26">
        <f t="shared" si="0"/>
        <v>26</v>
      </c>
      <c r="I17" s="27">
        <f t="shared" si="1"/>
        <v>709.29</v>
      </c>
      <c r="J17" s="38">
        <v>10</v>
      </c>
    </row>
    <row r="18" spans="1:10">
      <c r="A18" s="25" t="s">
        <v>26</v>
      </c>
      <c r="B18" s="26">
        <v>0</v>
      </c>
      <c r="C18" s="27">
        <v>0</v>
      </c>
      <c r="D18" s="26">
        <v>9</v>
      </c>
      <c r="E18" s="27">
        <v>231.94</v>
      </c>
      <c r="F18" s="26">
        <v>9</v>
      </c>
      <c r="G18" s="27">
        <v>231.94</v>
      </c>
      <c r="H18" s="26">
        <f t="shared" si="0"/>
        <v>0</v>
      </c>
      <c r="I18" s="27">
        <f t="shared" si="1"/>
        <v>0</v>
      </c>
      <c r="J18" s="38"/>
    </row>
    <row r="19" spans="1:10">
      <c r="A19" s="25" t="s">
        <v>27</v>
      </c>
      <c r="B19" s="26">
        <v>9</v>
      </c>
      <c r="C19" s="27">
        <v>349.24</v>
      </c>
      <c r="D19" s="26">
        <v>10</v>
      </c>
      <c r="E19" s="27">
        <v>235.07999999999998</v>
      </c>
      <c r="F19" s="26">
        <v>19</v>
      </c>
      <c r="G19" s="27">
        <v>584.31999999999994</v>
      </c>
      <c r="H19" s="26">
        <f t="shared" si="0"/>
        <v>19</v>
      </c>
      <c r="I19" s="27">
        <f t="shared" si="1"/>
        <v>584.31999999999994</v>
      </c>
      <c r="J19" s="38">
        <v>7</v>
      </c>
    </row>
    <row r="20" spans="1:10">
      <c r="A20" s="25" t="s">
        <v>28</v>
      </c>
      <c r="B20" s="26">
        <v>26</v>
      </c>
      <c r="C20" s="27">
        <v>718.53</v>
      </c>
      <c r="D20" s="26">
        <v>0</v>
      </c>
      <c r="E20" s="27">
        <v>0</v>
      </c>
      <c r="F20" s="26">
        <v>26</v>
      </c>
      <c r="G20" s="27">
        <v>718.53</v>
      </c>
      <c r="H20" s="26">
        <f t="shared" si="0"/>
        <v>0</v>
      </c>
      <c r="I20" s="27">
        <f t="shared" si="1"/>
        <v>0</v>
      </c>
      <c r="J20" s="38"/>
    </row>
    <row r="21" spans="1:10">
      <c r="A21" s="25" t="s">
        <v>29</v>
      </c>
      <c r="B21" s="26">
        <v>2</v>
      </c>
      <c r="C21" s="27">
        <v>312.02</v>
      </c>
      <c r="D21" s="26">
        <v>4</v>
      </c>
      <c r="E21" s="27">
        <v>199.07999999999998</v>
      </c>
      <c r="F21" s="26">
        <v>6</v>
      </c>
      <c r="G21" s="27">
        <v>511.09999999999997</v>
      </c>
      <c r="H21" s="26">
        <f t="shared" si="0"/>
        <v>6</v>
      </c>
      <c r="I21" s="27">
        <f t="shared" si="1"/>
        <v>511.09999999999997</v>
      </c>
      <c r="J21" s="38">
        <v>2</v>
      </c>
    </row>
    <row r="22" spans="1:10">
      <c r="A22" s="25" t="s">
        <v>30</v>
      </c>
      <c r="B22" s="26">
        <v>0</v>
      </c>
      <c r="C22" s="27">
        <v>0</v>
      </c>
      <c r="D22" s="26">
        <v>14</v>
      </c>
      <c r="E22" s="27">
        <v>273.34999999999997</v>
      </c>
      <c r="F22" s="26">
        <v>14</v>
      </c>
      <c r="G22" s="27">
        <v>273.34999999999997</v>
      </c>
      <c r="H22" s="26">
        <f t="shared" si="0"/>
        <v>0</v>
      </c>
      <c r="I22" s="27">
        <f t="shared" si="1"/>
        <v>0</v>
      </c>
      <c r="J22" s="38"/>
    </row>
    <row r="23" spans="1:10">
      <c r="A23" s="25" t="s">
        <v>31</v>
      </c>
      <c r="B23" s="26">
        <v>24</v>
      </c>
      <c r="C23" s="27">
        <v>500.08000000000004</v>
      </c>
      <c r="D23" s="26">
        <v>0</v>
      </c>
      <c r="E23" s="27">
        <v>0</v>
      </c>
      <c r="F23" s="26">
        <v>24</v>
      </c>
      <c r="G23" s="27">
        <v>500.08000000000004</v>
      </c>
      <c r="H23" s="26">
        <f t="shared" si="0"/>
        <v>0</v>
      </c>
      <c r="I23" s="27">
        <f t="shared" si="1"/>
        <v>0</v>
      </c>
      <c r="J23" s="38"/>
    </row>
    <row r="24" spans="1:10">
      <c r="A24" s="25" t="s">
        <v>32</v>
      </c>
      <c r="B24" s="26">
        <v>5</v>
      </c>
      <c r="C24" s="27">
        <v>313.63</v>
      </c>
      <c r="D24" s="26">
        <v>5</v>
      </c>
      <c r="E24" s="27">
        <v>200.53</v>
      </c>
      <c r="F24" s="26">
        <v>10</v>
      </c>
      <c r="G24" s="27">
        <v>514.16</v>
      </c>
      <c r="H24" s="26">
        <f t="shared" si="0"/>
        <v>10</v>
      </c>
      <c r="I24" s="27">
        <f t="shared" si="1"/>
        <v>514.16</v>
      </c>
      <c r="J24" s="38">
        <v>4</v>
      </c>
    </row>
    <row r="25" spans="1:10">
      <c r="A25" s="25" t="s">
        <v>33</v>
      </c>
      <c r="B25" s="26">
        <v>27</v>
      </c>
      <c r="C25" s="27">
        <v>659.06999999999982</v>
      </c>
      <c r="D25" s="26">
        <v>0</v>
      </c>
      <c r="E25" s="27">
        <v>0</v>
      </c>
      <c r="F25" s="26">
        <v>27</v>
      </c>
      <c r="G25" s="27">
        <v>659.06999999999982</v>
      </c>
      <c r="H25" s="26">
        <f t="shared" si="0"/>
        <v>0</v>
      </c>
      <c r="I25" s="27">
        <f t="shared" si="1"/>
        <v>0</v>
      </c>
      <c r="J25" s="38"/>
    </row>
    <row r="26" spans="1:10">
      <c r="A26" s="25" t="s">
        <v>34</v>
      </c>
      <c r="B26" s="26">
        <v>11</v>
      </c>
      <c r="C26" s="27">
        <v>383.75</v>
      </c>
      <c r="D26" s="26">
        <v>0</v>
      </c>
      <c r="E26" s="27">
        <v>0</v>
      </c>
      <c r="F26" s="26">
        <v>11</v>
      </c>
      <c r="G26" s="27">
        <v>383.75</v>
      </c>
      <c r="H26" s="26">
        <f t="shared" si="0"/>
        <v>0</v>
      </c>
      <c r="I26" s="27">
        <f t="shared" si="1"/>
        <v>0</v>
      </c>
      <c r="J26" s="38"/>
    </row>
    <row r="27" spans="1:10">
      <c r="A27" s="25" t="s">
        <v>35</v>
      </c>
      <c r="B27" s="26">
        <v>0</v>
      </c>
      <c r="C27" s="27">
        <v>0</v>
      </c>
      <c r="D27" s="26">
        <v>1</v>
      </c>
      <c r="E27" s="27">
        <v>160.36000000000001</v>
      </c>
      <c r="F27" s="26">
        <v>1</v>
      </c>
      <c r="G27" s="27">
        <v>160.36000000000001</v>
      </c>
      <c r="H27" s="26">
        <f t="shared" si="0"/>
        <v>0</v>
      </c>
      <c r="I27" s="27">
        <f t="shared" si="1"/>
        <v>0</v>
      </c>
      <c r="J27" s="38"/>
    </row>
    <row r="28" spans="1:10">
      <c r="A28" s="25" t="s">
        <v>36</v>
      </c>
      <c r="B28" s="26">
        <v>23</v>
      </c>
      <c r="C28" s="27">
        <v>495.03</v>
      </c>
      <c r="D28" s="26">
        <v>18</v>
      </c>
      <c r="E28" s="27">
        <v>311.57</v>
      </c>
      <c r="F28" s="26">
        <v>41</v>
      </c>
      <c r="G28" s="27">
        <v>806.59999999999991</v>
      </c>
      <c r="H28" s="26">
        <f t="shared" si="0"/>
        <v>41</v>
      </c>
      <c r="I28" s="27">
        <f t="shared" si="1"/>
        <v>806.59999999999991</v>
      </c>
      <c r="J28" s="38">
        <v>13</v>
      </c>
    </row>
    <row r="29" spans="1:10">
      <c r="A29" s="25" t="s">
        <v>37</v>
      </c>
      <c r="B29" s="26">
        <v>25</v>
      </c>
      <c r="C29" s="27">
        <v>505.71</v>
      </c>
      <c r="D29" s="26">
        <v>0</v>
      </c>
      <c r="E29" s="27">
        <v>0</v>
      </c>
      <c r="F29" s="26">
        <v>25</v>
      </c>
      <c r="G29" s="27">
        <v>505.71</v>
      </c>
      <c r="H29" s="26">
        <f t="shared" si="0"/>
        <v>0</v>
      </c>
      <c r="I29" s="27">
        <f t="shared" si="1"/>
        <v>0</v>
      </c>
      <c r="J29" s="38"/>
    </row>
    <row r="30" spans="1:10">
      <c r="A30" s="25" t="s">
        <v>38</v>
      </c>
      <c r="B30" s="26">
        <v>0</v>
      </c>
      <c r="C30" s="27">
        <v>0</v>
      </c>
      <c r="D30" s="26">
        <v>17</v>
      </c>
      <c r="E30" s="27">
        <v>319.69000000000005</v>
      </c>
      <c r="F30" s="26">
        <v>17</v>
      </c>
      <c r="G30" s="27">
        <v>319.69000000000005</v>
      </c>
      <c r="H30" s="26">
        <f t="shared" si="0"/>
        <v>0</v>
      </c>
      <c r="I30" s="27">
        <f t="shared" si="1"/>
        <v>0</v>
      </c>
      <c r="J30" s="38"/>
    </row>
    <row r="31" spans="1:10">
      <c r="A31" s="25" t="s">
        <v>39</v>
      </c>
      <c r="B31" s="26">
        <v>0</v>
      </c>
      <c r="C31" s="27">
        <v>0</v>
      </c>
      <c r="D31" s="26">
        <v>13</v>
      </c>
      <c r="E31" s="27">
        <v>267.89</v>
      </c>
      <c r="F31" s="26">
        <v>13</v>
      </c>
      <c r="G31" s="27">
        <v>267.89</v>
      </c>
      <c r="H31" s="26">
        <f t="shared" si="0"/>
        <v>0</v>
      </c>
      <c r="I31" s="27">
        <f t="shared" si="1"/>
        <v>0</v>
      </c>
      <c r="J31" s="38"/>
    </row>
    <row r="32" spans="1:10">
      <c r="A32" s="25" t="s">
        <v>40</v>
      </c>
      <c r="B32" s="26">
        <v>10</v>
      </c>
      <c r="C32" s="27">
        <v>356.18999999999994</v>
      </c>
      <c r="D32" s="26">
        <v>11</v>
      </c>
      <c r="E32" s="27">
        <v>244.57</v>
      </c>
      <c r="F32" s="26">
        <v>21</v>
      </c>
      <c r="G32" s="27">
        <v>600.76</v>
      </c>
      <c r="H32" s="26">
        <f t="shared" si="0"/>
        <v>21</v>
      </c>
      <c r="I32" s="27">
        <f t="shared" si="1"/>
        <v>600.76</v>
      </c>
      <c r="J32" s="38">
        <v>9</v>
      </c>
    </row>
    <row r="33" spans="1:10">
      <c r="A33" s="25" t="s">
        <v>41</v>
      </c>
      <c r="B33" s="26">
        <v>0</v>
      </c>
      <c r="C33" s="27">
        <v>0</v>
      </c>
      <c r="D33" s="26">
        <v>21</v>
      </c>
      <c r="E33" s="27">
        <v>359.07999999999993</v>
      </c>
      <c r="F33" s="26">
        <v>21</v>
      </c>
      <c r="G33" s="27">
        <v>359.07999999999993</v>
      </c>
      <c r="H33" s="26">
        <f t="shared" si="0"/>
        <v>0</v>
      </c>
      <c r="I33" s="27">
        <f t="shared" si="1"/>
        <v>0</v>
      </c>
      <c r="J33" s="38"/>
    </row>
    <row r="34" spans="1:10">
      <c r="A34" s="25" t="s">
        <v>42</v>
      </c>
      <c r="B34" s="26">
        <v>4</v>
      </c>
      <c r="C34" s="27">
        <v>319.57000000000005</v>
      </c>
      <c r="D34" s="26">
        <v>6</v>
      </c>
      <c r="E34" s="27">
        <v>213.28000000000003</v>
      </c>
      <c r="F34" s="26">
        <v>10</v>
      </c>
      <c r="G34" s="27">
        <v>532.85000000000014</v>
      </c>
      <c r="H34" s="26">
        <f t="shared" si="0"/>
        <v>10</v>
      </c>
      <c r="I34" s="27">
        <f t="shared" si="1"/>
        <v>532.85000000000014</v>
      </c>
      <c r="J34" s="38">
        <v>6</v>
      </c>
    </row>
    <row r="35" spans="1:10">
      <c r="A35" s="25" t="s">
        <v>43</v>
      </c>
      <c r="B35" s="26">
        <v>22</v>
      </c>
      <c r="C35" s="27">
        <v>484</v>
      </c>
      <c r="D35" s="26">
        <v>0</v>
      </c>
      <c r="E35" s="27">
        <v>0</v>
      </c>
      <c r="F35" s="26">
        <v>22</v>
      </c>
      <c r="G35" s="27">
        <v>484</v>
      </c>
      <c r="H35" s="26">
        <f t="shared" si="0"/>
        <v>0</v>
      </c>
      <c r="I35" s="27">
        <f t="shared" si="1"/>
        <v>0</v>
      </c>
      <c r="J35" s="38"/>
    </row>
    <row r="36" spans="1:10">
      <c r="A36" s="25" t="s">
        <v>44</v>
      </c>
      <c r="B36" s="26">
        <v>21</v>
      </c>
      <c r="C36" s="27">
        <v>513.22</v>
      </c>
      <c r="D36" s="26">
        <v>0</v>
      </c>
      <c r="E36" s="27">
        <v>0</v>
      </c>
      <c r="F36" s="26">
        <v>21</v>
      </c>
      <c r="G36" s="27">
        <v>513.22</v>
      </c>
      <c r="H36" s="26">
        <f t="shared" si="0"/>
        <v>0</v>
      </c>
      <c r="I36" s="27">
        <f t="shared" si="1"/>
        <v>0</v>
      </c>
      <c r="J36" s="38"/>
    </row>
    <row r="37" spans="1:10">
      <c r="A37" s="25" t="s">
        <v>45</v>
      </c>
      <c r="B37" s="26">
        <v>20</v>
      </c>
      <c r="C37" s="27">
        <v>470.92</v>
      </c>
      <c r="D37" s="26">
        <v>0</v>
      </c>
      <c r="E37" s="27">
        <v>0</v>
      </c>
      <c r="F37" s="26">
        <v>20</v>
      </c>
      <c r="G37" s="27">
        <v>470.92</v>
      </c>
      <c r="H37" s="26">
        <f t="shared" si="0"/>
        <v>0</v>
      </c>
      <c r="I37" s="27">
        <f t="shared" si="1"/>
        <v>0</v>
      </c>
      <c r="J37" s="38"/>
    </row>
    <row r="38" spans="1:10">
      <c r="A38" s="25" t="s">
        <v>46</v>
      </c>
      <c r="B38" s="26">
        <v>0</v>
      </c>
      <c r="C38" s="27">
        <v>0</v>
      </c>
      <c r="D38" s="26">
        <v>16</v>
      </c>
      <c r="E38" s="27">
        <v>308.73</v>
      </c>
      <c r="F38" s="26">
        <v>16</v>
      </c>
      <c r="G38" s="27">
        <v>308.73</v>
      </c>
      <c r="H38" s="26">
        <f t="shared" si="0"/>
        <v>0</v>
      </c>
      <c r="I38" s="27">
        <f t="shared" si="1"/>
        <v>0</v>
      </c>
      <c r="J38" s="38"/>
    </row>
    <row r="39" spans="1:10">
      <c r="A39" s="25" t="s">
        <v>47</v>
      </c>
      <c r="B39" s="26">
        <v>16</v>
      </c>
      <c r="C39" s="27">
        <v>471.36</v>
      </c>
      <c r="D39" s="26">
        <v>20</v>
      </c>
      <c r="E39" s="27">
        <v>348.71999999999997</v>
      </c>
      <c r="F39" s="26">
        <v>36</v>
      </c>
      <c r="G39" s="27">
        <v>820.07999999999993</v>
      </c>
      <c r="H39" s="26">
        <f t="shared" si="0"/>
        <v>36</v>
      </c>
      <c r="I39" s="27">
        <f t="shared" si="1"/>
        <v>820.07999999999993</v>
      </c>
      <c r="J39" s="38">
        <v>11</v>
      </c>
    </row>
    <row r="40" spans="1:10" ht="13.5" thickBot="1">
      <c r="A40" s="29" t="s">
        <v>48</v>
      </c>
      <c r="B40" s="30">
        <v>17</v>
      </c>
      <c r="C40" s="31">
        <v>470.68200000000002</v>
      </c>
      <c r="D40" s="30">
        <v>0</v>
      </c>
      <c r="E40" s="31">
        <v>0</v>
      </c>
      <c r="F40" s="30">
        <v>17</v>
      </c>
      <c r="G40" s="31">
        <v>470.68200000000002</v>
      </c>
      <c r="H40" s="30">
        <f t="shared" si="0"/>
        <v>0</v>
      </c>
      <c r="I40" s="31">
        <f t="shared" si="1"/>
        <v>0</v>
      </c>
      <c r="J40" s="39"/>
    </row>
  </sheetData>
  <pageMargins left="0.7" right="0.7" top="0.78740157499999996" bottom="0.78740157499999996" header="0.3" footer="0.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>
      <selection activeCell="P2" sqref="P2"/>
    </sheetView>
  </sheetViews>
  <sheetFormatPr defaultRowHeight="12.75"/>
  <cols>
    <col min="1" max="1" width="15.42578125" customWidth="1"/>
    <col min="2" max="2" width="6.7109375" customWidth="1"/>
    <col min="4" max="4" width="6.7109375" customWidth="1"/>
    <col min="15" max="15" width="10.28515625" bestFit="1" customWidth="1"/>
    <col min="16" max="16" width="8.28515625" customWidth="1"/>
    <col min="18" max="18" width="2.28515625" customWidth="1"/>
  </cols>
  <sheetData>
    <row r="1" spans="1:17">
      <c r="B1" s="261" t="s">
        <v>81</v>
      </c>
      <c r="C1" s="261"/>
      <c r="D1" s="261" t="s">
        <v>82</v>
      </c>
      <c r="E1" s="261"/>
      <c r="F1" s="261" t="s">
        <v>82</v>
      </c>
      <c r="G1" s="261"/>
      <c r="H1" s="261" t="s">
        <v>83</v>
      </c>
      <c r="I1" s="261"/>
      <c r="J1" s="261" t="s">
        <v>83</v>
      </c>
      <c r="K1" s="261"/>
      <c r="L1" s="261" t="s">
        <v>82</v>
      </c>
      <c r="M1" s="261"/>
    </row>
    <row r="2" spans="1:17" ht="21" thickBot="1">
      <c r="A2" s="33" t="s">
        <v>0</v>
      </c>
      <c r="B2" s="33" t="s">
        <v>138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263" t="s">
        <v>49</v>
      </c>
      <c r="Q2" s="34"/>
    </row>
    <row r="3" spans="1:17">
      <c r="A3" s="40" t="s">
        <v>2</v>
      </c>
      <c r="B3" s="181" t="s">
        <v>69</v>
      </c>
      <c r="C3" s="181"/>
      <c r="D3" s="183" t="s">
        <v>70</v>
      </c>
      <c r="E3" s="183"/>
      <c r="F3" s="183" t="s">
        <v>71</v>
      </c>
      <c r="G3" s="183"/>
      <c r="H3" s="186" t="s">
        <v>72</v>
      </c>
      <c r="I3" s="186"/>
      <c r="J3" s="186" t="s">
        <v>119</v>
      </c>
      <c r="K3" s="186"/>
      <c r="L3" s="183" t="s">
        <v>131</v>
      </c>
      <c r="M3" s="183"/>
      <c r="N3" s="41" t="s">
        <v>61</v>
      </c>
      <c r="O3" s="41"/>
      <c r="P3" s="237" t="s">
        <v>132</v>
      </c>
      <c r="Q3" s="36" t="s">
        <v>49</v>
      </c>
    </row>
    <row r="4" spans="1:17" ht="13.5" thickBot="1">
      <c r="A4" s="217" t="s">
        <v>8</v>
      </c>
      <c r="B4" s="218" t="s">
        <v>9</v>
      </c>
      <c r="C4" s="218" t="s">
        <v>10</v>
      </c>
      <c r="D4" s="219" t="s">
        <v>9</v>
      </c>
      <c r="E4" s="219" t="s">
        <v>10</v>
      </c>
      <c r="F4" s="219" t="s">
        <v>9</v>
      </c>
      <c r="G4" s="219" t="s">
        <v>10</v>
      </c>
      <c r="H4" s="220" t="s">
        <v>9</v>
      </c>
      <c r="I4" s="220" t="s">
        <v>10</v>
      </c>
      <c r="J4" s="220" t="s">
        <v>9</v>
      </c>
      <c r="K4" s="220" t="s">
        <v>10</v>
      </c>
      <c r="L4" s="219" t="s">
        <v>9</v>
      </c>
      <c r="M4" s="219" t="s">
        <v>10</v>
      </c>
      <c r="N4" s="221" t="s">
        <v>11</v>
      </c>
      <c r="O4" s="221" t="s">
        <v>12</v>
      </c>
      <c r="P4" s="238" t="s">
        <v>129</v>
      </c>
      <c r="Q4" s="239" t="s">
        <v>102</v>
      </c>
    </row>
    <row r="5" spans="1:17">
      <c r="A5" s="24" t="s">
        <v>22</v>
      </c>
      <c r="B5" s="222">
        <v>2</v>
      </c>
      <c r="C5" s="223">
        <v>324.60000000000002</v>
      </c>
      <c r="D5" s="224">
        <v>1</v>
      </c>
      <c r="E5" s="225">
        <v>180.34</v>
      </c>
      <c r="F5" s="226">
        <v>1</v>
      </c>
      <c r="G5" s="225">
        <v>344.08</v>
      </c>
      <c r="H5" s="227">
        <v>1</v>
      </c>
      <c r="I5" s="223">
        <v>252.20999999999998</v>
      </c>
      <c r="J5" s="228">
        <v>0</v>
      </c>
      <c r="K5" s="229">
        <v>0</v>
      </c>
      <c r="L5" s="229">
        <v>2</v>
      </c>
      <c r="M5" s="229">
        <v>188.19</v>
      </c>
      <c r="N5" s="230">
        <f>B5+D5+F5+H5</f>
        <v>5</v>
      </c>
      <c r="O5" s="129">
        <f>C5+E5+G5+I5</f>
        <v>1101.23</v>
      </c>
      <c r="P5" s="251">
        <v>1</v>
      </c>
      <c r="Q5" s="252" t="s">
        <v>125</v>
      </c>
    </row>
    <row r="6" spans="1:17">
      <c r="A6" s="25" t="s">
        <v>27</v>
      </c>
      <c r="B6" s="179">
        <v>3</v>
      </c>
      <c r="C6" s="180">
        <v>349.24</v>
      </c>
      <c r="D6" s="206">
        <v>4</v>
      </c>
      <c r="E6" s="201">
        <v>235.07999999999998</v>
      </c>
      <c r="F6" s="188">
        <v>0</v>
      </c>
      <c r="G6" s="180">
        <v>0</v>
      </c>
      <c r="H6" s="202">
        <v>2</v>
      </c>
      <c r="I6" s="198">
        <v>275.39</v>
      </c>
      <c r="J6" s="199">
        <v>1</v>
      </c>
      <c r="K6" s="198">
        <v>228.17000000000002</v>
      </c>
      <c r="L6" s="180">
        <v>1</v>
      </c>
      <c r="M6" s="180">
        <v>183.97</v>
      </c>
      <c r="N6" s="203">
        <f>D6+H6+J6+L6</f>
        <v>8</v>
      </c>
      <c r="O6" s="120">
        <f>E6+I6+K6+M6</f>
        <v>922.61</v>
      </c>
      <c r="P6" s="253">
        <v>2</v>
      </c>
      <c r="Q6" s="254" t="s">
        <v>125</v>
      </c>
    </row>
    <row r="7" spans="1:17">
      <c r="A7" s="25" t="s">
        <v>18</v>
      </c>
      <c r="B7" s="179">
        <v>4</v>
      </c>
      <c r="C7" s="180">
        <v>377.43999999999994</v>
      </c>
      <c r="D7" s="206">
        <v>2</v>
      </c>
      <c r="E7" s="201">
        <v>235.02</v>
      </c>
      <c r="F7" s="200">
        <v>2</v>
      </c>
      <c r="G7" s="201">
        <v>424.84999999999997</v>
      </c>
      <c r="H7" s="202">
        <v>3</v>
      </c>
      <c r="I7" s="198">
        <v>353.45</v>
      </c>
      <c r="J7" s="199">
        <v>2</v>
      </c>
      <c r="K7" s="198">
        <v>273.81</v>
      </c>
      <c r="L7" s="180">
        <v>3</v>
      </c>
      <c r="M7" s="180">
        <v>210.9</v>
      </c>
      <c r="N7" s="203">
        <f>D7+F7+H7+J7</f>
        <v>9</v>
      </c>
      <c r="O7" s="120">
        <f>E7+G7+I7+K7</f>
        <v>1287.1299999999999</v>
      </c>
      <c r="P7" s="253">
        <v>3</v>
      </c>
      <c r="Q7" s="254" t="s">
        <v>125</v>
      </c>
    </row>
    <row r="8" spans="1:17">
      <c r="A8" s="25" t="s">
        <v>26</v>
      </c>
      <c r="B8" s="179">
        <v>0</v>
      </c>
      <c r="C8" s="180">
        <v>0</v>
      </c>
      <c r="D8" s="206">
        <v>3</v>
      </c>
      <c r="E8" s="201">
        <v>231.94</v>
      </c>
      <c r="F8" s="200">
        <v>4</v>
      </c>
      <c r="G8" s="201">
        <v>466.99</v>
      </c>
      <c r="H8" s="202">
        <v>5</v>
      </c>
      <c r="I8" s="198">
        <v>403.92</v>
      </c>
      <c r="J8" s="199">
        <v>4</v>
      </c>
      <c r="K8" s="198">
        <v>297.60999999999996</v>
      </c>
      <c r="L8" s="180">
        <v>0</v>
      </c>
      <c r="M8" s="180">
        <v>0</v>
      </c>
      <c r="N8" s="203">
        <f>D8+F8+H8+J8</f>
        <v>16</v>
      </c>
      <c r="O8" s="120">
        <f>E8+G8+I8+K8</f>
        <v>1400.46</v>
      </c>
      <c r="P8" s="253">
        <v>4</v>
      </c>
      <c r="Q8" s="254" t="s">
        <v>125</v>
      </c>
    </row>
    <row r="9" spans="1:17" ht="13.5" thickBot="1">
      <c r="A9" s="25" t="s">
        <v>36</v>
      </c>
      <c r="B9" s="179">
        <v>7</v>
      </c>
      <c r="C9" s="180">
        <v>495.03</v>
      </c>
      <c r="D9" s="206">
        <v>7</v>
      </c>
      <c r="E9" s="201">
        <v>311.57</v>
      </c>
      <c r="F9" s="188">
        <v>7</v>
      </c>
      <c r="G9" s="180">
        <v>604.53</v>
      </c>
      <c r="H9" s="202">
        <v>6</v>
      </c>
      <c r="I9" s="198">
        <v>487.53999999999996</v>
      </c>
      <c r="J9" s="199">
        <v>5</v>
      </c>
      <c r="K9" s="198">
        <v>394.96</v>
      </c>
      <c r="L9" s="201">
        <v>4</v>
      </c>
      <c r="M9" s="201">
        <v>293.09000000000003</v>
      </c>
      <c r="N9" s="203">
        <f>D9+L9+H9+J9</f>
        <v>22</v>
      </c>
      <c r="O9" s="120">
        <f>E9+M9+I9+K9</f>
        <v>1487.16</v>
      </c>
      <c r="P9" s="253">
        <v>5</v>
      </c>
      <c r="Q9" s="254" t="s">
        <v>125</v>
      </c>
    </row>
    <row r="10" spans="1:17">
      <c r="A10" s="24" t="s">
        <v>13</v>
      </c>
      <c r="B10" s="232">
        <v>1</v>
      </c>
      <c r="C10" s="233">
        <v>281.01000000000005</v>
      </c>
      <c r="D10" s="224">
        <v>1</v>
      </c>
      <c r="E10" s="225">
        <v>189.53</v>
      </c>
      <c r="F10" s="228">
        <v>1</v>
      </c>
      <c r="G10" s="229">
        <v>356.54</v>
      </c>
      <c r="H10" s="234">
        <v>0</v>
      </c>
      <c r="I10" s="229">
        <v>0</v>
      </c>
      <c r="J10" s="235">
        <v>1</v>
      </c>
      <c r="K10" s="223">
        <v>236.57</v>
      </c>
      <c r="L10" s="225">
        <v>1</v>
      </c>
      <c r="M10" s="225">
        <v>193.92</v>
      </c>
      <c r="N10" s="230">
        <f>B10+D10+L10+J10</f>
        <v>4</v>
      </c>
      <c r="O10" s="129">
        <f>C10+E10+M10+K10</f>
        <v>901.03</v>
      </c>
      <c r="P10" s="251">
        <v>1</v>
      </c>
      <c r="Q10" s="252" t="s">
        <v>102</v>
      </c>
    </row>
    <row r="11" spans="1:17">
      <c r="A11" s="25" t="s">
        <v>42</v>
      </c>
      <c r="B11" s="197">
        <v>2</v>
      </c>
      <c r="C11" s="198">
        <v>319.57000000000005</v>
      </c>
      <c r="D11" s="179">
        <v>3</v>
      </c>
      <c r="E11" s="180">
        <v>213.28000000000003</v>
      </c>
      <c r="F11" s="200">
        <v>2</v>
      </c>
      <c r="G11" s="201">
        <v>390.71</v>
      </c>
      <c r="H11" s="185">
        <v>0</v>
      </c>
      <c r="I11" s="180">
        <v>0</v>
      </c>
      <c r="J11" s="199">
        <v>3</v>
      </c>
      <c r="K11" s="198">
        <v>265.53000000000003</v>
      </c>
      <c r="L11" s="201">
        <v>2</v>
      </c>
      <c r="M11" s="201">
        <v>219.29999999999998</v>
      </c>
      <c r="N11" s="203">
        <f>B11+L11+F11+J11</f>
        <v>9</v>
      </c>
      <c r="O11" s="120">
        <f>C11+M11+G11+K11</f>
        <v>1195.1099999999999</v>
      </c>
      <c r="P11" s="253">
        <v>2</v>
      </c>
      <c r="Q11" s="254" t="s">
        <v>102</v>
      </c>
    </row>
    <row r="12" spans="1:17" ht="13.5" thickBot="1">
      <c r="A12" s="29" t="s">
        <v>32</v>
      </c>
      <c r="B12" s="208">
        <v>3</v>
      </c>
      <c r="C12" s="209">
        <v>313.63</v>
      </c>
      <c r="D12" s="236">
        <v>2</v>
      </c>
      <c r="E12" s="211">
        <v>200.53</v>
      </c>
      <c r="F12" s="210">
        <v>3</v>
      </c>
      <c r="G12" s="211">
        <v>472.21999999999997</v>
      </c>
      <c r="H12" s="215">
        <v>0</v>
      </c>
      <c r="I12" s="190">
        <v>0</v>
      </c>
      <c r="J12" s="216">
        <v>2</v>
      </c>
      <c r="K12" s="209">
        <v>254.73999999999998</v>
      </c>
      <c r="L12" s="190">
        <v>0</v>
      </c>
      <c r="M12" s="190">
        <v>0</v>
      </c>
      <c r="N12" s="205">
        <f>B12+D12+F12+J12</f>
        <v>10</v>
      </c>
      <c r="O12" s="124">
        <f>C12+E12+G12+K12</f>
        <v>1241.1199999999999</v>
      </c>
      <c r="P12" s="255">
        <v>3</v>
      </c>
      <c r="Q12" s="231" t="s">
        <v>102</v>
      </c>
    </row>
    <row r="13" spans="1:17">
      <c r="A13" s="24" t="s">
        <v>24</v>
      </c>
      <c r="B13" s="222">
        <v>2</v>
      </c>
      <c r="C13" s="223">
        <v>484.09999999999997</v>
      </c>
      <c r="D13" s="224">
        <v>3</v>
      </c>
      <c r="E13" s="225">
        <v>394.65</v>
      </c>
      <c r="F13" s="228">
        <v>4</v>
      </c>
      <c r="G13" s="229">
        <v>622.39</v>
      </c>
      <c r="H13" s="234">
        <v>0</v>
      </c>
      <c r="I13" s="229">
        <v>0</v>
      </c>
      <c r="J13" s="235">
        <v>1</v>
      </c>
      <c r="K13" s="223">
        <v>344.21</v>
      </c>
      <c r="L13" s="225">
        <v>1</v>
      </c>
      <c r="M13" s="225">
        <v>267.37</v>
      </c>
      <c r="N13" s="230">
        <f>B13+D13+L13+J13</f>
        <v>7</v>
      </c>
      <c r="O13" s="129">
        <f>C13+E13+M13+K13</f>
        <v>1490.33</v>
      </c>
      <c r="P13" s="251">
        <v>1</v>
      </c>
      <c r="Q13" s="252" t="s">
        <v>111</v>
      </c>
    </row>
    <row r="14" spans="1:17" ht="13.5" thickBot="1">
      <c r="A14" s="29" t="s">
        <v>48</v>
      </c>
      <c r="B14" s="208">
        <v>1</v>
      </c>
      <c r="C14" s="209">
        <v>470.68200000000002</v>
      </c>
      <c r="D14" s="189">
        <v>0</v>
      </c>
      <c r="E14" s="190">
        <v>0</v>
      </c>
      <c r="F14" s="210">
        <v>3</v>
      </c>
      <c r="G14" s="211">
        <v>579.4899999999999</v>
      </c>
      <c r="H14" s="215">
        <v>0</v>
      </c>
      <c r="I14" s="190">
        <v>0</v>
      </c>
      <c r="J14" s="216">
        <v>2</v>
      </c>
      <c r="K14" s="209">
        <v>396.49</v>
      </c>
      <c r="L14" s="211">
        <v>2</v>
      </c>
      <c r="M14" s="211">
        <v>315.39</v>
      </c>
      <c r="N14" s="205">
        <f>B14+F14+J14+L14</f>
        <v>8</v>
      </c>
      <c r="O14" s="124">
        <f>C14+G14+K14+M14</f>
        <v>1762.0520000000001</v>
      </c>
      <c r="P14" s="255">
        <v>2</v>
      </c>
      <c r="Q14" s="231" t="s">
        <v>111</v>
      </c>
    </row>
    <row r="15" spans="1:17">
      <c r="A15" s="24" t="s">
        <v>29</v>
      </c>
      <c r="B15" s="222">
        <v>1</v>
      </c>
      <c r="C15" s="223">
        <v>312.02</v>
      </c>
      <c r="D15" s="224">
        <v>1</v>
      </c>
      <c r="E15" s="225">
        <v>199.07999999999998</v>
      </c>
      <c r="F15" s="228">
        <v>0</v>
      </c>
      <c r="G15" s="229">
        <v>0</v>
      </c>
      <c r="H15" s="234">
        <v>1</v>
      </c>
      <c r="I15" s="229">
        <v>329.69</v>
      </c>
      <c r="J15" s="235">
        <v>1</v>
      </c>
      <c r="K15" s="223">
        <v>259.11</v>
      </c>
      <c r="L15" s="225">
        <v>1</v>
      </c>
      <c r="M15" s="225">
        <v>206.89999999999998</v>
      </c>
      <c r="N15" s="230">
        <f>B15+D15+J15+L15</f>
        <v>4</v>
      </c>
      <c r="O15" s="129">
        <f>C15+E15+K15+M15</f>
        <v>977.11</v>
      </c>
      <c r="P15" s="251">
        <v>1</v>
      </c>
      <c r="Q15" s="252" t="s">
        <v>104</v>
      </c>
    </row>
    <row r="16" spans="1:17" ht="13.5" thickBot="1">
      <c r="A16" s="29" t="s">
        <v>39</v>
      </c>
      <c r="B16" s="189">
        <v>0</v>
      </c>
      <c r="C16" s="190">
        <v>0</v>
      </c>
      <c r="D16" s="189">
        <v>2</v>
      </c>
      <c r="E16" s="190">
        <v>267.89</v>
      </c>
      <c r="F16" s="210">
        <v>1</v>
      </c>
      <c r="G16" s="211">
        <v>509.35</v>
      </c>
      <c r="H16" s="214">
        <v>2</v>
      </c>
      <c r="I16" s="209">
        <v>414.66999999999996</v>
      </c>
      <c r="J16" s="216">
        <v>2</v>
      </c>
      <c r="K16" s="209">
        <v>304.7</v>
      </c>
      <c r="L16" s="211">
        <v>2</v>
      </c>
      <c r="M16" s="211">
        <v>257.84999999999997</v>
      </c>
      <c r="N16" s="205">
        <f>L16+F16+H16+J16</f>
        <v>7</v>
      </c>
      <c r="O16" s="124">
        <f>M16+G16+I16+K16</f>
        <v>1486.57</v>
      </c>
      <c r="P16" s="255">
        <v>2</v>
      </c>
      <c r="Q16" s="231" t="s">
        <v>104</v>
      </c>
    </row>
    <row r="17" spans="1:19">
      <c r="A17" s="24" t="s">
        <v>40</v>
      </c>
      <c r="B17" s="222">
        <v>1</v>
      </c>
      <c r="C17" s="223">
        <v>356.18999999999994</v>
      </c>
      <c r="D17" s="224">
        <v>1</v>
      </c>
      <c r="E17" s="225">
        <v>244.57</v>
      </c>
      <c r="F17" s="228">
        <v>0</v>
      </c>
      <c r="G17" s="229">
        <v>0</v>
      </c>
      <c r="H17" s="234">
        <v>2</v>
      </c>
      <c r="I17" s="229">
        <v>411.76</v>
      </c>
      <c r="J17" s="235">
        <v>1</v>
      </c>
      <c r="K17" s="223">
        <v>264.76</v>
      </c>
      <c r="L17" s="225">
        <v>2</v>
      </c>
      <c r="M17" s="225">
        <v>222.21999999999997</v>
      </c>
      <c r="N17" s="230">
        <f>B17+D17+J17+L17</f>
        <v>5</v>
      </c>
      <c r="O17" s="129">
        <f>C17+E17+K17+M17</f>
        <v>1087.74</v>
      </c>
      <c r="P17" s="251">
        <v>1</v>
      </c>
      <c r="Q17" s="252" t="s">
        <v>108</v>
      </c>
    </row>
    <row r="18" spans="1:19">
      <c r="A18" s="25" t="s">
        <v>15</v>
      </c>
      <c r="B18" s="179">
        <v>0</v>
      </c>
      <c r="C18" s="180">
        <v>0</v>
      </c>
      <c r="D18" s="179">
        <v>0</v>
      </c>
      <c r="E18" s="180">
        <v>0</v>
      </c>
      <c r="F18" s="200">
        <v>3</v>
      </c>
      <c r="G18" s="201">
        <v>645.47000000000014</v>
      </c>
      <c r="H18" s="202">
        <v>1</v>
      </c>
      <c r="I18" s="198">
        <v>367.72999999999996</v>
      </c>
      <c r="J18" s="199">
        <v>2</v>
      </c>
      <c r="K18" s="198">
        <v>307.07000000000005</v>
      </c>
      <c r="L18" s="201">
        <v>1</v>
      </c>
      <c r="M18" s="201">
        <v>214.88</v>
      </c>
      <c r="N18" s="203">
        <f>H18+F18+J18+L18</f>
        <v>7</v>
      </c>
      <c r="O18" s="260">
        <f>I18+G18+K18+M18</f>
        <v>1535.15</v>
      </c>
      <c r="P18" s="253">
        <v>2</v>
      </c>
      <c r="Q18" s="254" t="s">
        <v>108</v>
      </c>
    </row>
    <row r="19" spans="1:19" ht="13.5" thickBot="1">
      <c r="A19" s="29" t="s">
        <v>30</v>
      </c>
      <c r="B19" s="189">
        <v>0</v>
      </c>
      <c r="C19" s="190">
        <v>0</v>
      </c>
      <c r="D19" s="236">
        <v>2</v>
      </c>
      <c r="E19" s="211">
        <v>273.34999999999997</v>
      </c>
      <c r="F19" s="210">
        <v>1</v>
      </c>
      <c r="G19" s="211">
        <v>502.14</v>
      </c>
      <c r="H19" s="214">
        <v>3</v>
      </c>
      <c r="I19" s="209">
        <v>449.23000000000008</v>
      </c>
      <c r="J19" s="216">
        <v>5</v>
      </c>
      <c r="K19" s="209">
        <v>99999.900000000009</v>
      </c>
      <c r="L19" s="190">
        <v>3</v>
      </c>
      <c r="M19" s="190">
        <v>1215.0700000000002</v>
      </c>
      <c r="N19" s="205">
        <f>D19+F19+H19+J19</f>
        <v>11</v>
      </c>
      <c r="O19" s="124">
        <f>E19+G19+I19+K19</f>
        <v>101224.62000000001</v>
      </c>
      <c r="P19" s="255">
        <v>3</v>
      </c>
      <c r="Q19" s="231" t="s">
        <v>108</v>
      </c>
    </row>
    <row r="20" spans="1:19" ht="13.5" thickBot="1">
      <c r="A20" s="54" t="s">
        <v>47</v>
      </c>
      <c r="B20" s="243">
        <v>1</v>
      </c>
      <c r="C20" s="244">
        <v>471.36</v>
      </c>
      <c r="D20" s="250">
        <v>1</v>
      </c>
      <c r="E20" s="246">
        <v>348.71999999999997</v>
      </c>
      <c r="F20" s="248">
        <v>1</v>
      </c>
      <c r="G20" s="244">
        <v>541.02</v>
      </c>
      <c r="H20" s="247">
        <v>1</v>
      </c>
      <c r="I20" s="242">
        <v>450.38000000000005</v>
      </c>
      <c r="J20" s="257">
        <v>1</v>
      </c>
      <c r="K20" s="242">
        <v>365.32999999999993</v>
      </c>
      <c r="L20" s="246">
        <v>1</v>
      </c>
      <c r="M20" s="246">
        <v>339.45</v>
      </c>
      <c r="N20" s="249">
        <f>D20+L20+H20+J20</f>
        <v>4</v>
      </c>
      <c r="O20" s="132">
        <f>E20+M20+I20+K20</f>
        <v>1503.8799999999999</v>
      </c>
      <c r="P20" s="256">
        <v>1</v>
      </c>
      <c r="Q20" s="57" t="s">
        <v>110</v>
      </c>
    </row>
    <row r="21" spans="1:19">
      <c r="A21" s="47" t="s">
        <v>35</v>
      </c>
      <c r="B21" s="177">
        <v>0</v>
      </c>
      <c r="C21" s="178">
        <v>0</v>
      </c>
      <c r="D21" s="194">
        <v>1</v>
      </c>
      <c r="E21" s="195">
        <v>160.36000000000001</v>
      </c>
      <c r="F21" s="258">
        <v>1</v>
      </c>
      <c r="G21" s="178">
        <v>343.16999999999996</v>
      </c>
      <c r="H21" s="213">
        <v>1</v>
      </c>
      <c r="I21" s="192">
        <v>284.89</v>
      </c>
      <c r="J21" s="193">
        <v>1</v>
      </c>
      <c r="K21" s="192">
        <v>211.74</v>
      </c>
      <c r="L21" s="195">
        <v>1</v>
      </c>
      <c r="M21" s="195">
        <v>187.38</v>
      </c>
      <c r="N21" s="204">
        <f>D21+L21+H21+J21</f>
        <v>4</v>
      </c>
      <c r="O21" s="126">
        <f>E21+M21+I21+K21</f>
        <v>844.37</v>
      </c>
      <c r="P21" s="253">
        <v>1</v>
      </c>
      <c r="Q21" s="254" t="s">
        <v>113</v>
      </c>
    </row>
    <row r="22" spans="1:19">
      <c r="A22" s="25" t="s">
        <v>19</v>
      </c>
      <c r="B22" s="197">
        <v>1</v>
      </c>
      <c r="C22" s="198">
        <v>318.78000000000003</v>
      </c>
      <c r="D22" s="206">
        <v>2</v>
      </c>
      <c r="E22" s="201">
        <v>213.85000000000002</v>
      </c>
      <c r="F22" s="188">
        <v>2</v>
      </c>
      <c r="G22" s="180">
        <v>414.61999999999995</v>
      </c>
      <c r="H22" s="185">
        <v>2</v>
      </c>
      <c r="I22" s="180">
        <v>335.54</v>
      </c>
      <c r="J22" s="199">
        <v>2</v>
      </c>
      <c r="K22" s="198">
        <v>264.23999999999995</v>
      </c>
      <c r="L22" s="201">
        <v>2</v>
      </c>
      <c r="M22" s="201">
        <v>190.4</v>
      </c>
      <c r="N22" s="203">
        <f>B22+D22+L22+J22</f>
        <v>7</v>
      </c>
      <c r="O22" s="120">
        <f>C22+E22+M22+K22</f>
        <v>987.27</v>
      </c>
      <c r="P22" s="253">
        <v>2</v>
      </c>
      <c r="Q22" s="254" t="s">
        <v>113</v>
      </c>
    </row>
    <row r="23" spans="1:19">
      <c r="A23" s="25" t="s">
        <v>75</v>
      </c>
      <c r="B23" s="179">
        <v>0</v>
      </c>
      <c r="C23" s="180">
        <v>0</v>
      </c>
      <c r="D23" s="179">
        <v>0</v>
      </c>
      <c r="E23" s="180">
        <v>0</v>
      </c>
      <c r="F23" s="200">
        <v>5</v>
      </c>
      <c r="G23" s="201">
        <v>518.79000000000008</v>
      </c>
      <c r="H23" s="202">
        <v>3</v>
      </c>
      <c r="I23" s="198">
        <v>352.44</v>
      </c>
      <c r="J23" s="199">
        <v>3</v>
      </c>
      <c r="K23" s="198">
        <v>284.70999999999998</v>
      </c>
      <c r="L23" s="201">
        <v>3</v>
      </c>
      <c r="M23" s="201">
        <v>218.38</v>
      </c>
      <c r="N23" s="203">
        <f>F23+H23+J23+L23</f>
        <v>14</v>
      </c>
      <c r="O23" s="120">
        <f>G23+I23+K23+M23</f>
        <v>1374.3200000000002</v>
      </c>
      <c r="P23" s="253">
        <v>3</v>
      </c>
      <c r="Q23" s="254" t="s">
        <v>113</v>
      </c>
      <c r="S23" s="259"/>
    </row>
    <row r="24" spans="1:19">
      <c r="A24" s="25" t="s">
        <v>21</v>
      </c>
      <c r="B24" s="197">
        <v>2</v>
      </c>
      <c r="C24" s="198">
        <v>332.96999999999997</v>
      </c>
      <c r="D24" s="179">
        <v>0</v>
      </c>
      <c r="E24" s="180">
        <v>0</v>
      </c>
      <c r="F24" s="200">
        <v>4</v>
      </c>
      <c r="G24" s="201">
        <v>498.75</v>
      </c>
      <c r="H24" s="202">
        <v>4</v>
      </c>
      <c r="I24" s="198">
        <v>417.85</v>
      </c>
      <c r="J24" s="188">
        <v>0</v>
      </c>
      <c r="K24" s="180">
        <v>0</v>
      </c>
      <c r="L24" s="201">
        <v>4</v>
      </c>
      <c r="M24" s="201">
        <v>223.01</v>
      </c>
      <c r="N24" s="203">
        <f>B24+F24+H24+L24</f>
        <v>14</v>
      </c>
      <c r="O24" s="120">
        <f>C24+G24+I24+M24</f>
        <v>1472.5800000000002</v>
      </c>
      <c r="P24" s="253">
        <v>4</v>
      </c>
      <c r="Q24" s="254" t="s">
        <v>113</v>
      </c>
      <c r="S24" s="259"/>
    </row>
    <row r="25" spans="1:19" ht="13.5" thickBot="1">
      <c r="A25" s="29" t="s">
        <v>31</v>
      </c>
      <c r="B25" s="208">
        <v>4</v>
      </c>
      <c r="C25" s="209">
        <v>500.08000000000004</v>
      </c>
      <c r="D25" s="189">
        <v>0</v>
      </c>
      <c r="E25" s="190">
        <v>0</v>
      </c>
      <c r="F25" s="210">
        <v>7</v>
      </c>
      <c r="G25" s="211">
        <v>655.99000000000012</v>
      </c>
      <c r="H25" s="214">
        <v>5</v>
      </c>
      <c r="I25" s="209">
        <v>484.54</v>
      </c>
      <c r="J25" s="191">
        <v>0</v>
      </c>
      <c r="K25" s="190">
        <v>0</v>
      </c>
      <c r="L25" s="211">
        <v>5</v>
      </c>
      <c r="M25" s="211">
        <v>375.06000000000006</v>
      </c>
      <c r="N25" s="205">
        <f>B25+F25+H25+L25</f>
        <v>21</v>
      </c>
      <c r="O25" s="124">
        <f>C25+G25+I25+M25</f>
        <v>2015.67</v>
      </c>
      <c r="P25" s="255">
        <v>5</v>
      </c>
      <c r="Q25" s="231" t="s">
        <v>113</v>
      </c>
    </row>
    <row r="26" spans="1:19">
      <c r="A26" s="103" t="s">
        <v>139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9">
      <c r="A27" s="1" t="s">
        <v>133</v>
      </c>
    </row>
    <row r="28" spans="1:19">
      <c r="A28" s="1" t="s">
        <v>140</v>
      </c>
    </row>
  </sheetData>
  <sortState ref="A5:Q25">
    <sortCondition ref="Q5:Q25"/>
    <sortCondition ref="P5:P25"/>
  </sortState>
  <mergeCells count="6">
    <mergeCell ref="L1:M1"/>
    <mergeCell ref="B1:C1"/>
    <mergeCell ref="D1:E1"/>
    <mergeCell ref="F1:G1"/>
    <mergeCell ref="H1:I1"/>
    <mergeCell ref="J1:K1"/>
  </mergeCells>
  <pageMargins left="0.7" right="0.7" top="0.34" bottom="0.44" header="0.2" footer="0.19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opLeftCell="A2" workbookViewId="0">
      <selection activeCell="A26" sqref="A26"/>
    </sheetView>
  </sheetViews>
  <sheetFormatPr defaultRowHeight="12.75"/>
  <cols>
    <col min="1" max="1" width="14.28515625" customWidth="1"/>
    <col min="2" max="13" width="8" customWidth="1"/>
    <col min="14" max="14" width="12.140625" customWidth="1"/>
    <col min="15" max="15" width="11.85546875" bestFit="1" customWidth="1"/>
  </cols>
  <sheetData>
    <row r="1" spans="1:15">
      <c r="A1" s="1" t="s">
        <v>84</v>
      </c>
      <c r="G1" s="1" t="s">
        <v>2</v>
      </c>
    </row>
    <row r="3" spans="1:15">
      <c r="A3" s="8"/>
      <c r="B3" s="12" t="s">
        <v>85</v>
      </c>
      <c r="C3" s="18" t="s">
        <v>86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>
      <c r="A4" s="11"/>
      <c r="B4" s="8">
        <v>1</v>
      </c>
      <c r="C4" s="9"/>
      <c r="D4" s="8">
        <v>2</v>
      </c>
      <c r="E4" s="9"/>
      <c r="F4" s="8">
        <v>3</v>
      </c>
      <c r="G4" s="9"/>
      <c r="H4" s="8">
        <v>4</v>
      </c>
      <c r="I4" s="9"/>
      <c r="J4" s="8">
        <v>5</v>
      </c>
      <c r="K4" s="9"/>
      <c r="L4" s="8">
        <v>6</v>
      </c>
      <c r="M4" s="9"/>
      <c r="N4" s="8" t="s">
        <v>87</v>
      </c>
      <c r="O4" s="14" t="s">
        <v>88</v>
      </c>
    </row>
    <row r="5" spans="1:15">
      <c r="A5" s="12" t="s">
        <v>8</v>
      </c>
      <c r="B5" s="8" t="s">
        <v>9</v>
      </c>
      <c r="C5" s="71" t="s">
        <v>10</v>
      </c>
      <c r="D5" s="8" t="s">
        <v>9</v>
      </c>
      <c r="E5" s="71" t="s">
        <v>10</v>
      </c>
      <c r="F5" s="8" t="s">
        <v>9</v>
      </c>
      <c r="G5" s="71" t="s">
        <v>10</v>
      </c>
      <c r="H5" s="8" t="s">
        <v>9</v>
      </c>
      <c r="I5" s="71" t="s">
        <v>10</v>
      </c>
      <c r="J5" s="8" t="s">
        <v>9</v>
      </c>
      <c r="K5" s="71" t="s">
        <v>10</v>
      </c>
      <c r="L5" s="8" t="s">
        <v>9</v>
      </c>
      <c r="M5" s="71" t="s">
        <v>10</v>
      </c>
      <c r="N5" s="11"/>
      <c r="O5" s="19"/>
    </row>
    <row r="6" spans="1:15">
      <c r="A6" s="8" t="s">
        <v>13</v>
      </c>
      <c r="B6" s="72">
        <v>1</v>
      </c>
      <c r="C6" s="73">
        <v>281.01000000000005</v>
      </c>
      <c r="D6" s="72">
        <v>3</v>
      </c>
      <c r="E6" s="73">
        <v>189.53</v>
      </c>
      <c r="F6" s="72">
        <v>3</v>
      </c>
      <c r="G6" s="73">
        <v>356.54</v>
      </c>
      <c r="H6" s="72">
        <v>0</v>
      </c>
      <c r="I6" s="73">
        <v>0</v>
      </c>
      <c r="J6" s="72">
        <v>3</v>
      </c>
      <c r="K6" s="73">
        <v>236.57</v>
      </c>
      <c r="L6" s="72">
        <v>5</v>
      </c>
      <c r="M6" s="73">
        <v>193.92</v>
      </c>
      <c r="N6" s="72">
        <v>15</v>
      </c>
      <c r="O6" s="15">
        <v>1257.5700000000002</v>
      </c>
    </row>
    <row r="7" spans="1:15">
      <c r="A7" s="13" t="s">
        <v>15</v>
      </c>
      <c r="B7" s="74">
        <v>0</v>
      </c>
      <c r="C7" s="75">
        <v>0</v>
      </c>
      <c r="D7" s="74">
        <v>0</v>
      </c>
      <c r="E7" s="75">
        <v>0</v>
      </c>
      <c r="F7" s="74">
        <v>18</v>
      </c>
      <c r="G7" s="75">
        <v>645.47000000000014</v>
      </c>
      <c r="H7" s="74">
        <v>9</v>
      </c>
      <c r="I7" s="75">
        <v>367.72999999999996</v>
      </c>
      <c r="J7" s="74">
        <v>13</v>
      </c>
      <c r="K7" s="75">
        <v>307.07000000000005</v>
      </c>
      <c r="L7" s="74">
        <v>6</v>
      </c>
      <c r="M7" s="75">
        <v>214.88</v>
      </c>
      <c r="N7" s="74">
        <v>46</v>
      </c>
      <c r="O7" s="16">
        <v>1535.15</v>
      </c>
    </row>
    <row r="8" spans="1:15">
      <c r="A8" s="13" t="s">
        <v>18</v>
      </c>
      <c r="B8" s="74">
        <v>12</v>
      </c>
      <c r="C8" s="75">
        <v>377.43999999999994</v>
      </c>
      <c r="D8" s="74">
        <v>8</v>
      </c>
      <c r="E8" s="75">
        <v>235.02</v>
      </c>
      <c r="F8" s="74">
        <v>6</v>
      </c>
      <c r="G8" s="75">
        <v>424.84999999999997</v>
      </c>
      <c r="H8" s="74">
        <v>6</v>
      </c>
      <c r="I8" s="75">
        <v>353.45</v>
      </c>
      <c r="J8" s="74">
        <v>9</v>
      </c>
      <c r="K8" s="75">
        <v>273.81</v>
      </c>
      <c r="L8" s="74">
        <v>7</v>
      </c>
      <c r="M8" s="75">
        <v>210.9</v>
      </c>
      <c r="N8" s="74">
        <v>48</v>
      </c>
      <c r="O8" s="16">
        <v>1875.47</v>
      </c>
    </row>
    <row r="9" spans="1:15">
      <c r="A9" s="13" t="s">
        <v>19</v>
      </c>
      <c r="B9" s="74">
        <v>3</v>
      </c>
      <c r="C9" s="75">
        <v>318.78000000000003</v>
      </c>
      <c r="D9" s="74">
        <v>7</v>
      </c>
      <c r="E9" s="75">
        <v>213.85000000000002</v>
      </c>
      <c r="F9" s="74">
        <v>5</v>
      </c>
      <c r="G9" s="75">
        <v>414.61999999999995</v>
      </c>
      <c r="H9" s="74">
        <v>5</v>
      </c>
      <c r="I9" s="75">
        <v>335.54</v>
      </c>
      <c r="J9" s="74">
        <v>7</v>
      </c>
      <c r="K9" s="75">
        <v>264.23999999999995</v>
      </c>
      <c r="L9" s="74">
        <v>4</v>
      </c>
      <c r="M9" s="75">
        <v>190.4</v>
      </c>
      <c r="N9" s="74">
        <v>31</v>
      </c>
      <c r="O9" s="16">
        <v>1737.43</v>
      </c>
    </row>
    <row r="10" spans="1:15">
      <c r="A10" s="13" t="s">
        <v>21</v>
      </c>
      <c r="B10" s="74">
        <v>7</v>
      </c>
      <c r="C10" s="75">
        <v>332.96999999999997</v>
      </c>
      <c r="D10" s="74">
        <v>0</v>
      </c>
      <c r="E10" s="75">
        <v>0</v>
      </c>
      <c r="F10" s="74">
        <v>11</v>
      </c>
      <c r="G10" s="75">
        <v>498.75</v>
      </c>
      <c r="H10" s="74">
        <v>10</v>
      </c>
      <c r="I10" s="75">
        <v>417.85</v>
      </c>
      <c r="J10" s="74">
        <v>0</v>
      </c>
      <c r="K10" s="75">
        <v>0</v>
      </c>
      <c r="L10" s="74">
        <v>11</v>
      </c>
      <c r="M10" s="75">
        <v>223.01</v>
      </c>
      <c r="N10" s="74">
        <v>39</v>
      </c>
      <c r="O10" s="16">
        <v>1472.5800000000002</v>
      </c>
    </row>
    <row r="11" spans="1:15">
      <c r="A11" s="13" t="s">
        <v>22</v>
      </c>
      <c r="B11" s="74">
        <v>8</v>
      </c>
      <c r="C11" s="75">
        <v>324.60000000000002</v>
      </c>
      <c r="D11" s="74">
        <v>2</v>
      </c>
      <c r="E11" s="75">
        <v>180.34</v>
      </c>
      <c r="F11" s="74">
        <v>2</v>
      </c>
      <c r="G11" s="75">
        <v>344.08</v>
      </c>
      <c r="H11" s="74">
        <v>1</v>
      </c>
      <c r="I11" s="75">
        <v>252.20999999999998</v>
      </c>
      <c r="J11" s="74">
        <v>0</v>
      </c>
      <c r="K11" s="75">
        <v>0</v>
      </c>
      <c r="L11" s="74">
        <v>2</v>
      </c>
      <c r="M11" s="75">
        <v>188.19</v>
      </c>
      <c r="N11" s="74">
        <v>15</v>
      </c>
      <c r="O11" s="16">
        <v>1289.42</v>
      </c>
    </row>
    <row r="12" spans="1:15">
      <c r="A12" s="13" t="s">
        <v>24</v>
      </c>
      <c r="B12" s="74">
        <v>19</v>
      </c>
      <c r="C12" s="75">
        <v>484.09999999999997</v>
      </c>
      <c r="D12" s="74">
        <v>22</v>
      </c>
      <c r="E12" s="75">
        <v>394.65</v>
      </c>
      <c r="F12" s="74">
        <v>29</v>
      </c>
      <c r="G12" s="75">
        <v>622.39</v>
      </c>
      <c r="H12" s="74">
        <v>0</v>
      </c>
      <c r="I12" s="75">
        <v>0</v>
      </c>
      <c r="J12" s="74">
        <v>17</v>
      </c>
      <c r="K12" s="75">
        <v>344.21</v>
      </c>
      <c r="L12" s="74">
        <v>15</v>
      </c>
      <c r="M12" s="75">
        <v>267.37</v>
      </c>
      <c r="N12" s="74">
        <v>102</v>
      </c>
      <c r="O12" s="16">
        <v>2112.7199999999998</v>
      </c>
    </row>
    <row r="13" spans="1:15">
      <c r="A13" s="13" t="s">
        <v>30</v>
      </c>
      <c r="B13" s="74">
        <v>0</v>
      </c>
      <c r="C13" s="75">
        <v>0</v>
      </c>
      <c r="D13" s="74">
        <v>14</v>
      </c>
      <c r="E13" s="75">
        <v>273.34999999999997</v>
      </c>
      <c r="F13" s="74">
        <v>12</v>
      </c>
      <c r="G13" s="75">
        <v>502.14</v>
      </c>
      <c r="H13" s="74">
        <v>16</v>
      </c>
      <c r="I13" s="75">
        <v>449.23000000000008</v>
      </c>
      <c r="J13" s="74">
        <v>24</v>
      </c>
      <c r="K13" s="75">
        <v>99999.900000000009</v>
      </c>
      <c r="L13" s="74">
        <v>13</v>
      </c>
      <c r="M13" s="75">
        <v>1215.0700000000002</v>
      </c>
      <c r="N13" s="74">
        <v>79</v>
      </c>
      <c r="O13" s="16">
        <v>102439.69000000002</v>
      </c>
    </row>
    <row r="14" spans="1:15">
      <c r="A14" s="13" t="s">
        <v>75</v>
      </c>
      <c r="B14" s="74">
        <v>0</v>
      </c>
      <c r="C14" s="75">
        <v>0</v>
      </c>
      <c r="D14" s="74">
        <v>0</v>
      </c>
      <c r="E14" s="75">
        <v>0</v>
      </c>
      <c r="F14" s="74">
        <v>15</v>
      </c>
      <c r="G14" s="75">
        <v>518.79000000000008</v>
      </c>
      <c r="H14" s="74">
        <v>8</v>
      </c>
      <c r="I14" s="75">
        <v>352.44</v>
      </c>
      <c r="J14" s="74">
        <v>10</v>
      </c>
      <c r="K14" s="75">
        <v>284.70999999999998</v>
      </c>
      <c r="L14" s="74">
        <v>9</v>
      </c>
      <c r="M14" s="75">
        <v>218.38</v>
      </c>
      <c r="N14" s="74">
        <v>42</v>
      </c>
      <c r="O14" s="16">
        <v>1374.3200000000002</v>
      </c>
    </row>
    <row r="15" spans="1:15">
      <c r="A15" s="13" t="s">
        <v>26</v>
      </c>
      <c r="B15" s="74">
        <v>0</v>
      </c>
      <c r="C15" s="75">
        <v>0</v>
      </c>
      <c r="D15" s="74">
        <v>9</v>
      </c>
      <c r="E15" s="75">
        <v>231.94</v>
      </c>
      <c r="F15" s="74">
        <v>9</v>
      </c>
      <c r="G15" s="75">
        <v>466.99</v>
      </c>
      <c r="H15" s="74">
        <v>11</v>
      </c>
      <c r="I15" s="75">
        <v>403.92</v>
      </c>
      <c r="J15" s="74">
        <v>12</v>
      </c>
      <c r="K15" s="75">
        <v>297.60999999999996</v>
      </c>
      <c r="L15" s="74">
        <v>0</v>
      </c>
      <c r="M15" s="75">
        <v>0</v>
      </c>
      <c r="N15" s="74">
        <v>41</v>
      </c>
      <c r="O15" s="16">
        <v>1400.46</v>
      </c>
    </row>
    <row r="16" spans="1:15">
      <c r="A16" s="13" t="s">
        <v>27</v>
      </c>
      <c r="B16" s="74">
        <v>9</v>
      </c>
      <c r="C16" s="75">
        <v>349.24</v>
      </c>
      <c r="D16" s="74">
        <v>10</v>
      </c>
      <c r="E16" s="75">
        <v>235.07999999999998</v>
      </c>
      <c r="F16" s="74">
        <v>0</v>
      </c>
      <c r="G16" s="75">
        <v>0</v>
      </c>
      <c r="H16" s="74">
        <v>2</v>
      </c>
      <c r="I16" s="75">
        <v>275.39</v>
      </c>
      <c r="J16" s="74">
        <v>2</v>
      </c>
      <c r="K16" s="75">
        <v>228.17000000000002</v>
      </c>
      <c r="L16" s="74">
        <v>1</v>
      </c>
      <c r="M16" s="75">
        <v>183.97</v>
      </c>
      <c r="N16" s="74">
        <v>24</v>
      </c>
      <c r="O16" s="16">
        <v>1271.8499999999999</v>
      </c>
    </row>
    <row r="17" spans="1:15">
      <c r="A17" s="13" t="s">
        <v>29</v>
      </c>
      <c r="B17" s="74">
        <v>2</v>
      </c>
      <c r="C17" s="75">
        <v>312.02</v>
      </c>
      <c r="D17" s="74">
        <v>4</v>
      </c>
      <c r="E17" s="75">
        <v>199.07999999999998</v>
      </c>
      <c r="F17" s="74">
        <v>0</v>
      </c>
      <c r="G17" s="75">
        <v>0</v>
      </c>
      <c r="H17" s="74">
        <v>4</v>
      </c>
      <c r="I17" s="75">
        <v>329.69</v>
      </c>
      <c r="J17" s="74">
        <v>4</v>
      </c>
      <c r="K17" s="75">
        <v>259.11</v>
      </c>
      <c r="L17" s="74">
        <v>8</v>
      </c>
      <c r="M17" s="75">
        <v>206.89999999999998</v>
      </c>
      <c r="N17" s="74">
        <v>22</v>
      </c>
      <c r="O17" s="16">
        <v>1306.8000000000002</v>
      </c>
    </row>
    <row r="18" spans="1:15">
      <c r="A18" s="13" t="s">
        <v>31</v>
      </c>
      <c r="B18" s="74">
        <v>24</v>
      </c>
      <c r="C18" s="75">
        <v>500.08000000000004</v>
      </c>
      <c r="D18" s="74">
        <v>0</v>
      </c>
      <c r="E18" s="75">
        <v>0</v>
      </c>
      <c r="F18" s="74">
        <v>28</v>
      </c>
      <c r="G18" s="75">
        <v>655.99000000000012</v>
      </c>
      <c r="H18" s="74">
        <v>17</v>
      </c>
      <c r="I18" s="75">
        <v>484.54</v>
      </c>
      <c r="J18" s="74">
        <v>0</v>
      </c>
      <c r="K18" s="75">
        <v>0</v>
      </c>
      <c r="L18" s="74">
        <v>18</v>
      </c>
      <c r="M18" s="75">
        <v>375.06000000000006</v>
      </c>
      <c r="N18" s="74">
        <v>87</v>
      </c>
      <c r="O18" s="16">
        <v>2015.67</v>
      </c>
    </row>
    <row r="19" spans="1:15">
      <c r="A19" s="13" t="s">
        <v>32</v>
      </c>
      <c r="B19" s="74">
        <v>5</v>
      </c>
      <c r="C19" s="75">
        <v>313.63</v>
      </c>
      <c r="D19" s="74">
        <v>5</v>
      </c>
      <c r="E19" s="75">
        <v>200.53</v>
      </c>
      <c r="F19" s="74">
        <v>8</v>
      </c>
      <c r="G19" s="75">
        <v>472.21999999999997</v>
      </c>
      <c r="H19" s="74">
        <v>0</v>
      </c>
      <c r="I19" s="75">
        <v>0</v>
      </c>
      <c r="J19" s="74">
        <v>5</v>
      </c>
      <c r="K19" s="75">
        <v>254.73999999999998</v>
      </c>
      <c r="L19" s="74">
        <v>0</v>
      </c>
      <c r="M19" s="75">
        <v>0</v>
      </c>
      <c r="N19" s="74">
        <v>23</v>
      </c>
      <c r="O19" s="16">
        <v>1241.1199999999999</v>
      </c>
    </row>
    <row r="20" spans="1:15">
      <c r="A20" s="13" t="s">
        <v>35</v>
      </c>
      <c r="B20" s="74">
        <v>0</v>
      </c>
      <c r="C20" s="75">
        <v>0</v>
      </c>
      <c r="D20" s="74">
        <v>1</v>
      </c>
      <c r="E20" s="75">
        <v>160.36000000000001</v>
      </c>
      <c r="F20" s="74">
        <v>1</v>
      </c>
      <c r="G20" s="75">
        <v>343.16999999999996</v>
      </c>
      <c r="H20" s="74">
        <v>3</v>
      </c>
      <c r="I20" s="75">
        <v>284.89</v>
      </c>
      <c r="J20" s="74">
        <v>1</v>
      </c>
      <c r="K20" s="75">
        <v>211.74</v>
      </c>
      <c r="L20" s="74">
        <v>3</v>
      </c>
      <c r="M20" s="75">
        <v>187.38</v>
      </c>
      <c r="N20" s="74">
        <v>9</v>
      </c>
      <c r="O20" s="16">
        <v>1187.54</v>
      </c>
    </row>
    <row r="21" spans="1:15">
      <c r="A21" s="13" t="s">
        <v>36</v>
      </c>
      <c r="B21" s="74">
        <v>23</v>
      </c>
      <c r="C21" s="75">
        <v>495.03</v>
      </c>
      <c r="D21" s="74">
        <v>18</v>
      </c>
      <c r="E21" s="75">
        <v>311.57</v>
      </c>
      <c r="F21" s="74">
        <v>27</v>
      </c>
      <c r="G21" s="75">
        <v>604.53</v>
      </c>
      <c r="H21" s="74">
        <v>19</v>
      </c>
      <c r="I21" s="75">
        <v>487.53999999999996</v>
      </c>
      <c r="J21" s="74">
        <v>19</v>
      </c>
      <c r="K21" s="75">
        <v>394.96</v>
      </c>
      <c r="L21" s="74">
        <v>16</v>
      </c>
      <c r="M21" s="75">
        <v>293.09000000000003</v>
      </c>
      <c r="N21" s="74">
        <v>122</v>
      </c>
      <c r="O21" s="16">
        <v>2586.7199999999998</v>
      </c>
    </row>
    <row r="22" spans="1:15">
      <c r="A22" s="13" t="s">
        <v>39</v>
      </c>
      <c r="B22" s="74">
        <v>0</v>
      </c>
      <c r="C22" s="75">
        <v>0</v>
      </c>
      <c r="D22" s="74">
        <v>13</v>
      </c>
      <c r="E22" s="75">
        <v>267.89</v>
      </c>
      <c r="F22" s="74">
        <v>16</v>
      </c>
      <c r="G22" s="75">
        <v>509.35</v>
      </c>
      <c r="H22" s="74">
        <v>12</v>
      </c>
      <c r="I22" s="75">
        <v>414.66999999999996</v>
      </c>
      <c r="J22" s="74">
        <v>14</v>
      </c>
      <c r="K22" s="75">
        <v>304.7</v>
      </c>
      <c r="L22" s="74">
        <v>14</v>
      </c>
      <c r="M22" s="75">
        <v>257.84999999999997</v>
      </c>
      <c r="N22" s="74">
        <v>69</v>
      </c>
      <c r="O22" s="16">
        <v>1754.4599999999998</v>
      </c>
    </row>
    <row r="23" spans="1:15">
      <c r="A23" s="13" t="s">
        <v>40</v>
      </c>
      <c r="B23" s="74">
        <v>10</v>
      </c>
      <c r="C23" s="75">
        <v>356.18999999999994</v>
      </c>
      <c r="D23" s="74">
        <v>11</v>
      </c>
      <c r="E23" s="75">
        <v>244.57</v>
      </c>
      <c r="F23" s="74">
        <v>0</v>
      </c>
      <c r="G23" s="75">
        <v>0</v>
      </c>
      <c r="H23" s="74">
        <v>13</v>
      </c>
      <c r="I23" s="75">
        <v>411.76</v>
      </c>
      <c r="J23" s="74">
        <v>8</v>
      </c>
      <c r="K23" s="75">
        <v>264.76</v>
      </c>
      <c r="L23" s="74">
        <v>12</v>
      </c>
      <c r="M23" s="75">
        <v>222.21999999999997</v>
      </c>
      <c r="N23" s="74">
        <v>54</v>
      </c>
      <c r="O23" s="16">
        <v>1499.5</v>
      </c>
    </row>
    <row r="24" spans="1:15">
      <c r="A24" s="13" t="s">
        <v>42</v>
      </c>
      <c r="B24" s="74">
        <v>4</v>
      </c>
      <c r="C24" s="75">
        <v>319.57000000000005</v>
      </c>
      <c r="D24" s="74">
        <v>6</v>
      </c>
      <c r="E24" s="75">
        <v>213.28000000000003</v>
      </c>
      <c r="F24" s="74">
        <v>4</v>
      </c>
      <c r="G24" s="75">
        <v>390.71</v>
      </c>
      <c r="H24" s="74">
        <v>0</v>
      </c>
      <c r="I24" s="75">
        <v>0</v>
      </c>
      <c r="J24" s="74">
        <v>6</v>
      </c>
      <c r="K24" s="75">
        <v>265.53000000000003</v>
      </c>
      <c r="L24" s="74">
        <v>10</v>
      </c>
      <c r="M24" s="75">
        <v>219.29999999999998</v>
      </c>
      <c r="N24" s="74">
        <v>30</v>
      </c>
      <c r="O24" s="16">
        <v>1408.39</v>
      </c>
    </row>
    <row r="25" spans="1:15">
      <c r="A25" s="13" t="s">
        <v>47</v>
      </c>
      <c r="B25" s="74">
        <v>16</v>
      </c>
      <c r="C25" s="75">
        <v>471.36</v>
      </c>
      <c r="D25" s="74">
        <v>20</v>
      </c>
      <c r="E25" s="75">
        <v>348.71999999999997</v>
      </c>
      <c r="F25" s="74">
        <v>22</v>
      </c>
      <c r="G25" s="75">
        <v>541.02</v>
      </c>
      <c r="H25" s="74">
        <v>15</v>
      </c>
      <c r="I25" s="75">
        <v>450.38000000000005</v>
      </c>
      <c r="J25" s="74">
        <v>18</v>
      </c>
      <c r="K25" s="75">
        <v>365.32999999999993</v>
      </c>
      <c r="L25" s="74">
        <v>19</v>
      </c>
      <c r="M25" s="75">
        <v>339.45</v>
      </c>
      <c r="N25" s="74">
        <v>110</v>
      </c>
      <c r="O25" s="16">
        <v>2516.2599999999998</v>
      </c>
    </row>
    <row r="26" spans="1:15">
      <c r="A26" s="173" t="s">
        <v>48</v>
      </c>
      <c r="B26" s="174">
        <v>17</v>
      </c>
      <c r="C26" s="175">
        <v>470.68200000000002</v>
      </c>
      <c r="D26" s="174">
        <v>0</v>
      </c>
      <c r="E26" s="175">
        <v>0</v>
      </c>
      <c r="F26" s="174">
        <v>25</v>
      </c>
      <c r="G26" s="175">
        <v>579.4899999999999</v>
      </c>
      <c r="H26" s="174">
        <v>0</v>
      </c>
      <c r="I26" s="175">
        <v>0</v>
      </c>
      <c r="J26" s="174">
        <v>20</v>
      </c>
      <c r="K26" s="175">
        <v>396.49</v>
      </c>
      <c r="L26" s="174">
        <v>17</v>
      </c>
      <c r="M26" s="175">
        <v>315.39</v>
      </c>
      <c r="N26" s="174">
        <v>79</v>
      </c>
      <c r="O26" s="176">
        <v>1762.0520000000001</v>
      </c>
    </row>
  </sheetData>
  <pageMargins left="0.47" right="0.24" top="0.34" bottom="0.31" header="0.2" footer="0.19"/>
  <pageSetup paperSize="9" scale="73" fitToHeight="2" orientation="portrait" verticalDpi="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opLeftCell="A2" workbookViewId="0">
      <selection activeCell="K31" sqref="K31"/>
    </sheetView>
  </sheetViews>
  <sheetFormatPr defaultRowHeight="12.75"/>
  <cols>
    <col min="1" max="1" width="14.28515625" customWidth="1"/>
    <col min="2" max="11" width="8" customWidth="1"/>
    <col min="12" max="12" width="13.5703125" customWidth="1"/>
    <col min="13" max="14" width="11.85546875" customWidth="1"/>
    <col min="15" max="16" width="23.42578125" customWidth="1"/>
    <col min="17" max="17" width="30.5703125" customWidth="1"/>
    <col min="18" max="18" width="30.28515625" customWidth="1"/>
    <col min="19" max="19" width="24.28515625" customWidth="1"/>
  </cols>
  <sheetData>
    <row r="1" spans="1:13">
      <c r="A1" s="1" t="s">
        <v>84</v>
      </c>
      <c r="G1" s="1" t="s">
        <v>2</v>
      </c>
    </row>
    <row r="3" spans="1:13">
      <c r="A3" s="8"/>
      <c r="B3" s="12" t="s">
        <v>85</v>
      </c>
      <c r="C3" s="18" t="s">
        <v>86</v>
      </c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>
      <c r="A4" s="11"/>
      <c r="B4" s="8">
        <v>1</v>
      </c>
      <c r="C4" s="9"/>
      <c r="D4" s="8">
        <v>2</v>
      </c>
      <c r="E4" s="9"/>
      <c r="F4" s="8">
        <v>3</v>
      </c>
      <c r="G4" s="9"/>
      <c r="H4" s="8">
        <v>4</v>
      </c>
      <c r="I4" s="9"/>
      <c r="J4" s="8">
        <v>5</v>
      </c>
      <c r="K4" s="9"/>
      <c r="L4" s="8" t="s">
        <v>126</v>
      </c>
      <c r="M4" s="14" t="s">
        <v>88</v>
      </c>
    </row>
    <row r="5" spans="1:13">
      <c r="A5" s="12" t="s">
        <v>8</v>
      </c>
      <c r="B5" s="8" t="s">
        <v>127</v>
      </c>
      <c r="C5" s="71" t="s">
        <v>10</v>
      </c>
      <c r="D5" s="8" t="s">
        <v>127</v>
      </c>
      <c r="E5" s="71" t="s">
        <v>10</v>
      </c>
      <c r="F5" s="8" t="s">
        <v>127</v>
      </c>
      <c r="G5" s="71" t="s">
        <v>10</v>
      </c>
      <c r="H5" s="8" t="s">
        <v>127</v>
      </c>
      <c r="I5" s="71" t="s">
        <v>10</v>
      </c>
      <c r="J5" s="8" t="s">
        <v>127</v>
      </c>
      <c r="K5" s="71" t="s">
        <v>10</v>
      </c>
      <c r="L5" s="11"/>
      <c r="M5" s="19"/>
    </row>
    <row r="6" spans="1:13">
      <c r="A6" s="8" t="s">
        <v>13</v>
      </c>
      <c r="B6" s="72">
        <v>1</v>
      </c>
      <c r="C6" s="73">
        <v>281.01000000000005</v>
      </c>
      <c r="D6" s="72">
        <v>1</v>
      </c>
      <c r="E6" s="73">
        <v>189.53</v>
      </c>
      <c r="F6" s="72">
        <v>1</v>
      </c>
      <c r="G6" s="73">
        <v>356.54</v>
      </c>
      <c r="H6" s="72">
        <v>0</v>
      </c>
      <c r="I6" s="73">
        <v>0</v>
      </c>
      <c r="J6" s="72">
        <v>1</v>
      </c>
      <c r="K6" s="73">
        <v>236.57</v>
      </c>
      <c r="L6" s="72">
        <v>4</v>
      </c>
      <c r="M6" s="15">
        <v>1063.6500000000001</v>
      </c>
    </row>
    <row r="7" spans="1:13">
      <c r="A7" s="13" t="s">
        <v>15</v>
      </c>
      <c r="B7" s="74">
        <v>0</v>
      </c>
      <c r="C7" s="75">
        <v>0</v>
      </c>
      <c r="D7" s="74">
        <v>0</v>
      </c>
      <c r="E7" s="75">
        <v>0</v>
      </c>
      <c r="F7" s="74">
        <v>3</v>
      </c>
      <c r="G7" s="75">
        <v>645.47000000000014</v>
      </c>
      <c r="H7" s="74">
        <v>1</v>
      </c>
      <c r="I7" s="75">
        <v>367.72999999999996</v>
      </c>
      <c r="J7" s="74">
        <v>2</v>
      </c>
      <c r="K7" s="75">
        <v>307.07000000000005</v>
      </c>
      <c r="L7" s="74">
        <v>6</v>
      </c>
      <c r="M7" s="16">
        <v>1320.27</v>
      </c>
    </row>
    <row r="8" spans="1:13">
      <c r="A8" s="13" t="s">
        <v>18</v>
      </c>
      <c r="B8" s="74">
        <v>4</v>
      </c>
      <c r="C8" s="75">
        <v>377.43999999999994</v>
      </c>
      <c r="D8" s="74">
        <v>2</v>
      </c>
      <c r="E8" s="75">
        <v>235.02</v>
      </c>
      <c r="F8" s="74">
        <v>2</v>
      </c>
      <c r="G8" s="75">
        <v>424.84999999999997</v>
      </c>
      <c r="H8" s="74">
        <v>3</v>
      </c>
      <c r="I8" s="75">
        <v>353.45</v>
      </c>
      <c r="J8" s="74">
        <v>2</v>
      </c>
      <c r="K8" s="75">
        <v>273.81</v>
      </c>
      <c r="L8" s="74">
        <v>13</v>
      </c>
      <c r="M8" s="16">
        <v>1664.57</v>
      </c>
    </row>
    <row r="9" spans="1:13">
      <c r="A9" s="13" t="s">
        <v>19</v>
      </c>
      <c r="B9" s="74">
        <v>1</v>
      </c>
      <c r="C9" s="75">
        <v>318.78000000000003</v>
      </c>
      <c r="D9" s="74">
        <v>2</v>
      </c>
      <c r="E9" s="75">
        <v>213.85000000000002</v>
      </c>
      <c r="F9" s="74">
        <v>2</v>
      </c>
      <c r="G9" s="75">
        <v>414.61999999999995</v>
      </c>
      <c r="H9" s="74">
        <v>2</v>
      </c>
      <c r="I9" s="75">
        <v>335.54</v>
      </c>
      <c r="J9" s="74">
        <v>2</v>
      </c>
      <c r="K9" s="75">
        <v>264.23999999999995</v>
      </c>
      <c r="L9" s="74">
        <v>9</v>
      </c>
      <c r="M9" s="16">
        <v>1547.03</v>
      </c>
    </row>
    <row r="10" spans="1:13">
      <c r="A10" s="13" t="s">
        <v>21</v>
      </c>
      <c r="B10" s="74">
        <v>2</v>
      </c>
      <c r="C10" s="75">
        <v>332.96999999999997</v>
      </c>
      <c r="D10" s="74">
        <v>0</v>
      </c>
      <c r="E10" s="75">
        <v>0</v>
      </c>
      <c r="F10" s="74">
        <v>4</v>
      </c>
      <c r="G10" s="75">
        <v>498.75</v>
      </c>
      <c r="H10" s="74">
        <v>4</v>
      </c>
      <c r="I10" s="75">
        <v>417.85</v>
      </c>
      <c r="J10" s="74">
        <v>0</v>
      </c>
      <c r="K10" s="75">
        <v>0</v>
      </c>
      <c r="L10" s="74">
        <v>10</v>
      </c>
      <c r="M10" s="16">
        <v>1249.5700000000002</v>
      </c>
    </row>
    <row r="11" spans="1:13">
      <c r="A11" s="13" t="s">
        <v>22</v>
      </c>
      <c r="B11" s="74">
        <v>2</v>
      </c>
      <c r="C11" s="75">
        <v>324.60000000000002</v>
      </c>
      <c r="D11" s="74">
        <v>1</v>
      </c>
      <c r="E11" s="75">
        <v>180.34</v>
      </c>
      <c r="F11" s="74">
        <v>1</v>
      </c>
      <c r="G11" s="75">
        <v>344.08</v>
      </c>
      <c r="H11" s="74">
        <v>1</v>
      </c>
      <c r="I11" s="75">
        <v>252.20999999999998</v>
      </c>
      <c r="J11" s="74">
        <v>0</v>
      </c>
      <c r="K11" s="75">
        <v>0</v>
      </c>
      <c r="L11" s="74">
        <v>5</v>
      </c>
      <c r="M11" s="16">
        <v>1101.23</v>
      </c>
    </row>
    <row r="12" spans="1:13">
      <c r="A12" s="13" t="s">
        <v>24</v>
      </c>
      <c r="B12" s="74">
        <v>2</v>
      </c>
      <c r="C12" s="75">
        <v>484.09999999999997</v>
      </c>
      <c r="D12" s="74">
        <v>3</v>
      </c>
      <c r="E12" s="75">
        <v>394.65</v>
      </c>
      <c r="F12" s="74">
        <v>4</v>
      </c>
      <c r="G12" s="75">
        <v>622.39</v>
      </c>
      <c r="H12" s="74">
        <v>0</v>
      </c>
      <c r="I12" s="75">
        <v>0</v>
      </c>
      <c r="J12" s="74">
        <v>1</v>
      </c>
      <c r="K12" s="75">
        <v>344.21</v>
      </c>
      <c r="L12" s="74">
        <v>10</v>
      </c>
      <c r="M12" s="16">
        <v>1845.35</v>
      </c>
    </row>
    <row r="13" spans="1:13">
      <c r="A13" s="13" t="s">
        <v>30</v>
      </c>
      <c r="B13" s="74">
        <v>0</v>
      </c>
      <c r="C13" s="75">
        <v>0</v>
      </c>
      <c r="D13" s="74">
        <v>2</v>
      </c>
      <c r="E13" s="75">
        <v>273.34999999999997</v>
      </c>
      <c r="F13" s="74">
        <v>1</v>
      </c>
      <c r="G13" s="75">
        <v>502.14</v>
      </c>
      <c r="H13" s="74">
        <v>3</v>
      </c>
      <c r="I13" s="75">
        <v>449.23000000000008</v>
      </c>
      <c r="J13" s="74">
        <v>5</v>
      </c>
      <c r="K13" s="75">
        <v>99999.900000000009</v>
      </c>
      <c r="L13" s="74">
        <v>11</v>
      </c>
      <c r="M13" s="16">
        <v>101224.62000000001</v>
      </c>
    </row>
    <row r="14" spans="1:13">
      <c r="A14" s="13" t="s">
        <v>75</v>
      </c>
      <c r="B14" s="74">
        <v>0</v>
      </c>
      <c r="C14" s="75">
        <v>0</v>
      </c>
      <c r="D14" s="74">
        <v>0</v>
      </c>
      <c r="E14" s="75">
        <v>0</v>
      </c>
      <c r="F14" s="74">
        <v>5</v>
      </c>
      <c r="G14" s="75">
        <v>518.79000000000008</v>
      </c>
      <c r="H14" s="74">
        <v>3</v>
      </c>
      <c r="I14" s="75">
        <v>352.44</v>
      </c>
      <c r="J14" s="74">
        <v>3</v>
      </c>
      <c r="K14" s="75">
        <v>284.70999999999998</v>
      </c>
      <c r="L14" s="74">
        <v>11</v>
      </c>
      <c r="M14" s="16">
        <v>1155.94</v>
      </c>
    </row>
    <row r="15" spans="1:13">
      <c r="A15" s="13" t="s">
        <v>26</v>
      </c>
      <c r="B15" s="74">
        <v>0</v>
      </c>
      <c r="C15" s="75">
        <v>0</v>
      </c>
      <c r="D15" s="74">
        <v>3</v>
      </c>
      <c r="E15" s="75">
        <v>231.94</v>
      </c>
      <c r="F15" s="74">
        <v>4</v>
      </c>
      <c r="G15" s="75">
        <v>466.99</v>
      </c>
      <c r="H15" s="74">
        <v>5</v>
      </c>
      <c r="I15" s="75">
        <v>403.92</v>
      </c>
      <c r="J15" s="74">
        <v>4</v>
      </c>
      <c r="K15" s="75">
        <v>297.60999999999996</v>
      </c>
      <c r="L15" s="74">
        <v>16</v>
      </c>
      <c r="M15" s="16">
        <v>1400.46</v>
      </c>
    </row>
    <row r="16" spans="1:13">
      <c r="A16" s="13" t="s">
        <v>27</v>
      </c>
      <c r="B16" s="74">
        <v>3</v>
      </c>
      <c r="C16" s="75">
        <v>349.24</v>
      </c>
      <c r="D16" s="74">
        <v>4</v>
      </c>
      <c r="E16" s="75">
        <v>235.07999999999998</v>
      </c>
      <c r="F16" s="74">
        <v>0</v>
      </c>
      <c r="G16" s="75">
        <v>0</v>
      </c>
      <c r="H16" s="74">
        <v>2</v>
      </c>
      <c r="I16" s="75">
        <v>275.39</v>
      </c>
      <c r="J16" s="74">
        <v>1</v>
      </c>
      <c r="K16" s="75">
        <v>228.17000000000002</v>
      </c>
      <c r="L16" s="74">
        <v>10</v>
      </c>
      <c r="M16" s="16">
        <v>1087.8799999999999</v>
      </c>
    </row>
    <row r="17" spans="1:13">
      <c r="A17" s="13" t="s">
        <v>29</v>
      </c>
      <c r="B17" s="74">
        <v>1</v>
      </c>
      <c r="C17" s="75">
        <v>312.02</v>
      </c>
      <c r="D17" s="74">
        <v>1</v>
      </c>
      <c r="E17" s="75">
        <v>199.07999999999998</v>
      </c>
      <c r="F17" s="74">
        <v>0</v>
      </c>
      <c r="G17" s="75">
        <v>0</v>
      </c>
      <c r="H17" s="74">
        <v>1</v>
      </c>
      <c r="I17" s="75">
        <v>329.69</v>
      </c>
      <c r="J17" s="74">
        <v>1</v>
      </c>
      <c r="K17" s="75">
        <v>259.11</v>
      </c>
      <c r="L17" s="74">
        <v>4</v>
      </c>
      <c r="M17" s="16">
        <v>1099.9000000000001</v>
      </c>
    </row>
    <row r="18" spans="1:13">
      <c r="A18" s="13" t="s">
        <v>31</v>
      </c>
      <c r="B18" s="74">
        <v>4</v>
      </c>
      <c r="C18" s="75">
        <v>500.08000000000004</v>
      </c>
      <c r="D18" s="74">
        <v>0</v>
      </c>
      <c r="E18" s="75">
        <v>0</v>
      </c>
      <c r="F18" s="74">
        <v>7</v>
      </c>
      <c r="G18" s="75">
        <v>655.99000000000012</v>
      </c>
      <c r="H18" s="74">
        <v>5</v>
      </c>
      <c r="I18" s="75">
        <v>484.54</v>
      </c>
      <c r="J18" s="74">
        <v>0</v>
      </c>
      <c r="K18" s="75">
        <v>0</v>
      </c>
      <c r="L18" s="74">
        <v>16</v>
      </c>
      <c r="M18" s="16">
        <v>1640.6100000000001</v>
      </c>
    </row>
    <row r="19" spans="1:13">
      <c r="A19" s="13" t="s">
        <v>32</v>
      </c>
      <c r="B19" s="74">
        <v>3</v>
      </c>
      <c r="C19" s="75">
        <v>313.63</v>
      </c>
      <c r="D19" s="74">
        <v>2</v>
      </c>
      <c r="E19" s="75">
        <v>200.53</v>
      </c>
      <c r="F19" s="74">
        <v>3</v>
      </c>
      <c r="G19" s="75">
        <v>472.21999999999997</v>
      </c>
      <c r="H19" s="74">
        <v>0</v>
      </c>
      <c r="I19" s="75">
        <v>0</v>
      </c>
      <c r="J19" s="74">
        <v>2</v>
      </c>
      <c r="K19" s="75">
        <v>254.73999999999998</v>
      </c>
      <c r="L19" s="74">
        <v>10</v>
      </c>
      <c r="M19" s="16">
        <v>1241.1199999999999</v>
      </c>
    </row>
    <row r="20" spans="1:13">
      <c r="A20" s="13" t="s">
        <v>35</v>
      </c>
      <c r="B20" s="74">
        <v>0</v>
      </c>
      <c r="C20" s="75">
        <v>0</v>
      </c>
      <c r="D20" s="74">
        <v>1</v>
      </c>
      <c r="E20" s="75">
        <v>160.36000000000001</v>
      </c>
      <c r="F20" s="74">
        <v>1</v>
      </c>
      <c r="G20" s="75">
        <v>343.16999999999996</v>
      </c>
      <c r="H20" s="74">
        <v>1</v>
      </c>
      <c r="I20" s="75">
        <v>284.89</v>
      </c>
      <c r="J20" s="74">
        <v>1</v>
      </c>
      <c r="K20" s="75">
        <v>211.74</v>
      </c>
      <c r="L20" s="74">
        <v>4</v>
      </c>
      <c r="M20" s="16">
        <v>1000.16</v>
      </c>
    </row>
    <row r="21" spans="1:13">
      <c r="A21" s="13" t="s">
        <v>36</v>
      </c>
      <c r="B21" s="74">
        <v>7</v>
      </c>
      <c r="C21" s="75">
        <v>495.03</v>
      </c>
      <c r="D21" s="74">
        <v>7</v>
      </c>
      <c r="E21" s="75">
        <v>311.57</v>
      </c>
      <c r="F21" s="74">
        <v>7</v>
      </c>
      <c r="G21" s="75">
        <v>604.53</v>
      </c>
      <c r="H21" s="74">
        <v>6</v>
      </c>
      <c r="I21" s="75">
        <v>487.53999999999996</v>
      </c>
      <c r="J21" s="74">
        <v>5</v>
      </c>
      <c r="K21" s="75">
        <v>394.96</v>
      </c>
      <c r="L21" s="74">
        <v>32</v>
      </c>
      <c r="M21" s="16">
        <v>2293.6299999999997</v>
      </c>
    </row>
    <row r="22" spans="1:13">
      <c r="A22" s="13" t="s">
        <v>39</v>
      </c>
      <c r="B22" s="74">
        <v>0</v>
      </c>
      <c r="C22" s="75">
        <v>0</v>
      </c>
      <c r="D22" s="74">
        <v>2</v>
      </c>
      <c r="E22" s="75">
        <v>267.89</v>
      </c>
      <c r="F22" s="74">
        <v>1</v>
      </c>
      <c r="G22" s="75">
        <v>509.35</v>
      </c>
      <c r="H22" s="74">
        <v>2</v>
      </c>
      <c r="I22" s="75">
        <v>414.66999999999996</v>
      </c>
      <c r="J22" s="74">
        <v>2</v>
      </c>
      <c r="K22" s="75">
        <v>304.7</v>
      </c>
      <c r="L22" s="74">
        <v>7</v>
      </c>
      <c r="M22" s="16">
        <v>1496.61</v>
      </c>
    </row>
    <row r="23" spans="1:13">
      <c r="A23" s="13" t="s">
        <v>40</v>
      </c>
      <c r="B23" s="74">
        <v>1</v>
      </c>
      <c r="C23" s="75">
        <v>356.18999999999994</v>
      </c>
      <c r="D23" s="74">
        <v>1</v>
      </c>
      <c r="E23" s="75">
        <v>244.57</v>
      </c>
      <c r="F23" s="74">
        <v>0</v>
      </c>
      <c r="G23" s="75">
        <v>0</v>
      </c>
      <c r="H23" s="74">
        <v>2</v>
      </c>
      <c r="I23" s="75">
        <v>411.76</v>
      </c>
      <c r="J23" s="74">
        <v>1</v>
      </c>
      <c r="K23" s="75">
        <v>264.76</v>
      </c>
      <c r="L23" s="74">
        <v>5</v>
      </c>
      <c r="M23" s="16">
        <v>1277.28</v>
      </c>
    </row>
    <row r="24" spans="1:13">
      <c r="A24" s="13" t="s">
        <v>42</v>
      </c>
      <c r="B24" s="74">
        <v>2</v>
      </c>
      <c r="C24" s="75">
        <v>319.57000000000005</v>
      </c>
      <c r="D24" s="74">
        <v>3</v>
      </c>
      <c r="E24" s="75">
        <v>213.28000000000003</v>
      </c>
      <c r="F24" s="74">
        <v>2</v>
      </c>
      <c r="G24" s="75">
        <v>390.71</v>
      </c>
      <c r="H24" s="74">
        <v>0</v>
      </c>
      <c r="I24" s="75">
        <v>0</v>
      </c>
      <c r="J24" s="74">
        <v>3</v>
      </c>
      <c r="K24" s="75">
        <v>265.53000000000003</v>
      </c>
      <c r="L24" s="74">
        <v>10</v>
      </c>
      <c r="M24" s="16">
        <v>1189.0900000000001</v>
      </c>
    </row>
    <row r="25" spans="1:13">
      <c r="A25" s="13" t="s">
        <v>47</v>
      </c>
      <c r="B25" s="74">
        <v>1</v>
      </c>
      <c r="C25" s="75">
        <v>471.36</v>
      </c>
      <c r="D25" s="74">
        <v>1</v>
      </c>
      <c r="E25" s="75">
        <v>348.71999999999997</v>
      </c>
      <c r="F25" s="74">
        <v>1</v>
      </c>
      <c r="G25" s="75">
        <v>541.02</v>
      </c>
      <c r="H25" s="74">
        <v>1</v>
      </c>
      <c r="I25" s="75">
        <v>450.38000000000005</v>
      </c>
      <c r="J25" s="74">
        <v>1</v>
      </c>
      <c r="K25" s="75">
        <v>365.32999999999993</v>
      </c>
      <c r="L25" s="74">
        <v>5</v>
      </c>
      <c r="M25" s="16">
        <v>2176.81</v>
      </c>
    </row>
    <row r="26" spans="1:13">
      <c r="A26" s="173" t="s">
        <v>48</v>
      </c>
      <c r="B26" s="174">
        <v>1</v>
      </c>
      <c r="C26" s="175">
        <v>470.68200000000002</v>
      </c>
      <c r="D26" s="174">
        <v>0</v>
      </c>
      <c r="E26" s="175">
        <v>0</v>
      </c>
      <c r="F26" s="174">
        <v>3</v>
      </c>
      <c r="G26" s="175">
        <v>579.4899999999999</v>
      </c>
      <c r="H26" s="174">
        <v>0</v>
      </c>
      <c r="I26" s="175">
        <v>0</v>
      </c>
      <c r="J26" s="174">
        <v>2</v>
      </c>
      <c r="K26" s="175">
        <v>396.49</v>
      </c>
      <c r="L26" s="174">
        <v>6</v>
      </c>
      <c r="M26" s="176">
        <v>1446.662</v>
      </c>
    </row>
  </sheetData>
  <pageMargins left="0.47" right="0.24" top="0.34" bottom="0.31" header="0.2" footer="0.19"/>
  <pageSetup paperSize="9" scale="82" fitToHeight="2" orientation="portrait" verticalDpi="0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opLeftCell="D1" workbookViewId="0">
      <selection activeCell="A5" sqref="A5:N26"/>
    </sheetView>
  </sheetViews>
  <sheetFormatPr defaultRowHeight="12.75"/>
  <cols>
    <col min="1" max="1" width="19.28515625" customWidth="1"/>
    <col min="2" max="2" width="14.28515625" customWidth="1"/>
    <col min="3" max="14" width="10" customWidth="1"/>
    <col min="15" max="15" width="17" bestFit="1" customWidth="1"/>
    <col min="16" max="16" width="11.85546875" bestFit="1" customWidth="1"/>
  </cols>
  <sheetData>
    <row r="1" spans="1:16">
      <c r="A1" s="1" t="s">
        <v>84</v>
      </c>
      <c r="H1" s="1" t="s">
        <v>49</v>
      </c>
    </row>
    <row r="3" spans="1:16">
      <c r="A3" s="8"/>
      <c r="B3" s="9"/>
      <c r="C3" s="12" t="s">
        <v>85</v>
      </c>
      <c r="D3" s="18" t="s">
        <v>86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>
      <c r="A4" s="11"/>
      <c r="B4" s="22"/>
      <c r="C4" s="8">
        <v>1</v>
      </c>
      <c r="D4" s="9"/>
      <c r="E4" s="8">
        <v>2</v>
      </c>
      <c r="F4" s="9"/>
      <c r="G4" s="8">
        <v>3</v>
      </c>
      <c r="H4" s="9"/>
      <c r="I4" s="8">
        <v>4</v>
      </c>
      <c r="J4" s="9"/>
      <c r="K4" s="8">
        <v>5</v>
      </c>
      <c r="L4" s="9"/>
      <c r="M4" s="8">
        <v>6</v>
      </c>
      <c r="N4" s="9"/>
      <c r="O4" s="8" t="s">
        <v>90</v>
      </c>
      <c r="P4" s="14" t="s">
        <v>88</v>
      </c>
    </row>
    <row r="5" spans="1:16">
      <c r="A5" s="12" t="s">
        <v>91</v>
      </c>
      <c r="B5" s="12" t="s">
        <v>8</v>
      </c>
      <c r="C5" s="8" t="s">
        <v>92</v>
      </c>
      <c r="D5" s="71" t="s">
        <v>10</v>
      </c>
      <c r="E5" s="8" t="s">
        <v>92</v>
      </c>
      <c r="F5" s="71" t="s">
        <v>10</v>
      </c>
      <c r="G5" s="8" t="s">
        <v>92</v>
      </c>
      <c r="H5" s="71" t="s">
        <v>10</v>
      </c>
      <c r="I5" s="8" t="s">
        <v>92</v>
      </c>
      <c r="J5" s="71" t="s">
        <v>10</v>
      </c>
      <c r="K5" s="8" t="s">
        <v>92</v>
      </c>
      <c r="L5" s="71" t="s">
        <v>10</v>
      </c>
      <c r="M5" s="8" t="s">
        <v>92</v>
      </c>
      <c r="N5" s="71" t="s">
        <v>10</v>
      </c>
      <c r="O5" s="11"/>
      <c r="P5" s="19"/>
    </row>
    <row r="6" spans="1:16">
      <c r="A6" s="8" t="s">
        <v>50</v>
      </c>
      <c r="B6" s="8" t="s">
        <v>18</v>
      </c>
      <c r="C6" s="72">
        <v>4</v>
      </c>
      <c r="D6" s="73">
        <v>377.43999999999994</v>
      </c>
      <c r="E6" s="72">
        <v>2</v>
      </c>
      <c r="F6" s="73">
        <v>235.02</v>
      </c>
      <c r="G6" s="72">
        <v>2</v>
      </c>
      <c r="H6" s="73">
        <v>424.84999999999997</v>
      </c>
      <c r="I6" s="72">
        <v>3</v>
      </c>
      <c r="J6" s="73">
        <v>353.45</v>
      </c>
      <c r="K6" s="72">
        <v>2</v>
      </c>
      <c r="L6" s="73">
        <v>273.81</v>
      </c>
      <c r="M6" s="72">
        <v>3</v>
      </c>
      <c r="N6" s="73">
        <v>210.9</v>
      </c>
      <c r="O6" s="72">
        <v>16</v>
      </c>
      <c r="P6" s="15">
        <v>1875.47</v>
      </c>
    </row>
    <row r="7" spans="1:16">
      <c r="A7" s="11"/>
      <c r="B7" s="13" t="s">
        <v>22</v>
      </c>
      <c r="C7" s="74">
        <v>2</v>
      </c>
      <c r="D7" s="75">
        <v>324.60000000000002</v>
      </c>
      <c r="E7" s="74">
        <v>1</v>
      </c>
      <c r="F7" s="75">
        <v>180.34</v>
      </c>
      <c r="G7" s="74">
        <v>1</v>
      </c>
      <c r="H7" s="75">
        <v>344.08</v>
      </c>
      <c r="I7" s="74">
        <v>1</v>
      </c>
      <c r="J7" s="75">
        <v>252.20999999999998</v>
      </c>
      <c r="K7" s="74">
        <v>0</v>
      </c>
      <c r="L7" s="75">
        <v>0</v>
      </c>
      <c r="M7" s="74">
        <v>2</v>
      </c>
      <c r="N7" s="75">
        <v>188.19</v>
      </c>
      <c r="O7" s="74">
        <v>7</v>
      </c>
      <c r="P7" s="16">
        <v>1289.42</v>
      </c>
    </row>
    <row r="8" spans="1:16">
      <c r="A8" s="11"/>
      <c r="B8" s="13" t="s">
        <v>26</v>
      </c>
      <c r="C8" s="74">
        <v>0</v>
      </c>
      <c r="D8" s="75">
        <v>0</v>
      </c>
      <c r="E8" s="74">
        <v>3</v>
      </c>
      <c r="F8" s="75">
        <v>231.94</v>
      </c>
      <c r="G8" s="74">
        <v>4</v>
      </c>
      <c r="H8" s="75">
        <v>466.99</v>
      </c>
      <c r="I8" s="74">
        <v>5</v>
      </c>
      <c r="J8" s="75">
        <v>403.92</v>
      </c>
      <c r="K8" s="74">
        <v>4</v>
      </c>
      <c r="L8" s="75">
        <v>297.60999999999996</v>
      </c>
      <c r="M8" s="74">
        <v>0</v>
      </c>
      <c r="N8" s="75">
        <v>0</v>
      </c>
      <c r="O8" s="74">
        <v>16</v>
      </c>
      <c r="P8" s="16">
        <v>1400.46</v>
      </c>
    </row>
    <row r="9" spans="1:16">
      <c r="A9" s="11"/>
      <c r="B9" s="13" t="s">
        <v>27</v>
      </c>
      <c r="C9" s="74">
        <v>3</v>
      </c>
      <c r="D9" s="75">
        <v>349.24</v>
      </c>
      <c r="E9" s="74">
        <v>4</v>
      </c>
      <c r="F9" s="75">
        <v>235.07999999999998</v>
      </c>
      <c r="G9" s="74">
        <v>0</v>
      </c>
      <c r="H9" s="75">
        <v>0</v>
      </c>
      <c r="I9" s="74">
        <v>2</v>
      </c>
      <c r="J9" s="75">
        <v>275.39</v>
      </c>
      <c r="K9" s="74">
        <v>1</v>
      </c>
      <c r="L9" s="75">
        <v>228.17000000000002</v>
      </c>
      <c r="M9" s="74">
        <v>1</v>
      </c>
      <c r="N9" s="75">
        <v>183.97</v>
      </c>
      <c r="O9" s="74">
        <v>11</v>
      </c>
      <c r="P9" s="16">
        <v>1271.8499999999999</v>
      </c>
    </row>
    <row r="10" spans="1:16">
      <c r="A10" s="11"/>
      <c r="B10" s="13" t="s">
        <v>36</v>
      </c>
      <c r="C10" s="74">
        <v>7</v>
      </c>
      <c r="D10" s="75">
        <v>495.03</v>
      </c>
      <c r="E10" s="74">
        <v>7</v>
      </c>
      <c r="F10" s="75">
        <v>311.57</v>
      </c>
      <c r="G10" s="74">
        <v>7</v>
      </c>
      <c r="H10" s="75">
        <v>604.53</v>
      </c>
      <c r="I10" s="74">
        <v>6</v>
      </c>
      <c r="J10" s="75">
        <v>487.53999999999996</v>
      </c>
      <c r="K10" s="74">
        <v>5</v>
      </c>
      <c r="L10" s="75">
        <v>394.96</v>
      </c>
      <c r="M10" s="74">
        <v>4</v>
      </c>
      <c r="N10" s="75">
        <v>293.09000000000003</v>
      </c>
      <c r="O10" s="74">
        <v>36</v>
      </c>
      <c r="P10" s="16">
        <v>2586.7199999999998</v>
      </c>
    </row>
    <row r="11" spans="1:16">
      <c r="A11" s="8" t="s">
        <v>51</v>
      </c>
      <c r="B11" s="8" t="s">
        <v>13</v>
      </c>
      <c r="C11" s="72">
        <v>1</v>
      </c>
      <c r="D11" s="73">
        <v>281.01000000000005</v>
      </c>
      <c r="E11" s="72">
        <v>1</v>
      </c>
      <c r="F11" s="73">
        <v>189.53</v>
      </c>
      <c r="G11" s="72">
        <v>1</v>
      </c>
      <c r="H11" s="73">
        <v>356.54</v>
      </c>
      <c r="I11" s="72">
        <v>0</v>
      </c>
      <c r="J11" s="73">
        <v>0</v>
      </c>
      <c r="K11" s="72">
        <v>1</v>
      </c>
      <c r="L11" s="73">
        <v>236.57</v>
      </c>
      <c r="M11" s="72">
        <v>1</v>
      </c>
      <c r="N11" s="73">
        <v>193.92</v>
      </c>
      <c r="O11" s="72">
        <v>5</v>
      </c>
      <c r="P11" s="15">
        <v>1257.5700000000002</v>
      </c>
    </row>
    <row r="12" spans="1:16">
      <c r="A12" s="11"/>
      <c r="B12" s="13" t="s">
        <v>32</v>
      </c>
      <c r="C12" s="74">
        <v>3</v>
      </c>
      <c r="D12" s="75">
        <v>313.63</v>
      </c>
      <c r="E12" s="74">
        <v>2</v>
      </c>
      <c r="F12" s="75">
        <v>200.53</v>
      </c>
      <c r="G12" s="74">
        <v>3</v>
      </c>
      <c r="H12" s="75">
        <v>472.21999999999997</v>
      </c>
      <c r="I12" s="74">
        <v>0</v>
      </c>
      <c r="J12" s="75">
        <v>0</v>
      </c>
      <c r="K12" s="74">
        <v>2</v>
      </c>
      <c r="L12" s="75">
        <v>254.73999999999998</v>
      </c>
      <c r="M12" s="74">
        <v>0</v>
      </c>
      <c r="N12" s="75">
        <v>0</v>
      </c>
      <c r="O12" s="74">
        <v>10</v>
      </c>
      <c r="P12" s="16">
        <v>1241.1199999999999</v>
      </c>
    </row>
    <row r="13" spans="1:16">
      <c r="A13" s="11"/>
      <c r="B13" s="13" t="s">
        <v>42</v>
      </c>
      <c r="C13" s="74">
        <v>2</v>
      </c>
      <c r="D13" s="75">
        <v>319.57000000000005</v>
      </c>
      <c r="E13" s="74">
        <v>3</v>
      </c>
      <c r="F13" s="75">
        <v>213.28000000000003</v>
      </c>
      <c r="G13" s="74">
        <v>2</v>
      </c>
      <c r="H13" s="75">
        <v>390.71</v>
      </c>
      <c r="I13" s="74">
        <v>0</v>
      </c>
      <c r="J13" s="75">
        <v>0</v>
      </c>
      <c r="K13" s="74">
        <v>3</v>
      </c>
      <c r="L13" s="75">
        <v>265.53000000000003</v>
      </c>
      <c r="M13" s="74">
        <v>2</v>
      </c>
      <c r="N13" s="75">
        <v>219.29999999999998</v>
      </c>
      <c r="O13" s="74">
        <v>12</v>
      </c>
      <c r="P13" s="16">
        <v>1408.39</v>
      </c>
    </row>
    <row r="14" spans="1:16">
      <c r="A14" s="8" t="s">
        <v>52</v>
      </c>
      <c r="B14" s="8" t="s">
        <v>24</v>
      </c>
      <c r="C14" s="72">
        <v>2</v>
      </c>
      <c r="D14" s="73">
        <v>484.09999999999997</v>
      </c>
      <c r="E14" s="72">
        <v>3</v>
      </c>
      <c r="F14" s="73">
        <v>394.65</v>
      </c>
      <c r="G14" s="72">
        <v>4</v>
      </c>
      <c r="H14" s="73">
        <v>622.39</v>
      </c>
      <c r="I14" s="72">
        <v>0</v>
      </c>
      <c r="J14" s="73">
        <v>0</v>
      </c>
      <c r="K14" s="72">
        <v>1</v>
      </c>
      <c r="L14" s="73">
        <v>344.21</v>
      </c>
      <c r="M14" s="72">
        <v>1</v>
      </c>
      <c r="N14" s="73">
        <v>267.37</v>
      </c>
      <c r="O14" s="72">
        <v>11</v>
      </c>
      <c r="P14" s="15">
        <v>2112.7199999999998</v>
      </c>
    </row>
    <row r="15" spans="1:16">
      <c r="A15" s="11"/>
      <c r="B15" s="13" t="s">
        <v>48</v>
      </c>
      <c r="C15" s="74">
        <v>1</v>
      </c>
      <c r="D15" s="75">
        <v>470.68200000000002</v>
      </c>
      <c r="E15" s="74">
        <v>0</v>
      </c>
      <c r="F15" s="75">
        <v>0</v>
      </c>
      <c r="G15" s="74">
        <v>3</v>
      </c>
      <c r="H15" s="75">
        <v>579.4899999999999</v>
      </c>
      <c r="I15" s="74">
        <v>0</v>
      </c>
      <c r="J15" s="75">
        <v>0</v>
      </c>
      <c r="K15" s="74">
        <v>2</v>
      </c>
      <c r="L15" s="75">
        <v>396.49</v>
      </c>
      <c r="M15" s="74">
        <v>2</v>
      </c>
      <c r="N15" s="75">
        <v>315.39</v>
      </c>
      <c r="O15" s="74">
        <v>8</v>
      </c>
      <c r="P15" s="16">
        <v>1762.0520000000001</v>
      </c>
    </row>
    <row r="16" spans="1:16">
      <c r="A16" s="8" t="s">
        <v>54</v>
      </c>
      <c r="B16" s="8" t="s">
        <v>29</v>
      </c>
      <c r="C16" s="72">
        <v>1</v>
      </c>
      <c r="D16" s="73">
        <v>312.02</v>
      </c>
      <c r="E16" s="72">
        <v>1</v>
      </c>
      <c r="F16" s="73">
        <v>199.07999999999998</v>
      </c>
      <c r="G16" s="72">
        <v>0</v>
      </c>
      <c r="H16" s="73">
        <v>0</v>
      </c>
      <c r="I16" s="72">
        <v>1</v>
      </c>
      <c r="J16" s="73">
        <v>329.69</v>
      </c>
      <c r="K16" s="72">
        <v>1</v>
      </c>
      <c r="L16" s="73">
        <v>259.11</v>
      </c>
      <c r="M16" s="72">
        <v>1</v>
      </c>
      <c r="N16" s="73">
        <v>206.89999999999998</v>
      </c>
      <c r="O16" s="72">
        <v>5</v>
      </c>
      <c r="P16" s="15">
        <v>1306.8000000000002</v>
      </c>
    </row>
    <row r="17" spans="1:16">
      <c r="A17" s="11"/>
      <c r="B17" s="13" t="s">
        <v>39</v>
      </c>
      <c r="C17" s="74">
        <v>0</v>
      </c>
      <c r="D17" s="75">
        <v>0</v>
      </c>
      <c r="E17" s="74">
        <v>2</v>
      </c>
      <c r="F17" s="75">
        <v>267.89</v>
      </c>
      <c r="G17" s="74">
        <v>1</v>
      </c>
      <c r="H17" s="75">
        <v>509.35</v>
      </c>
      <c r="I17" s="74">
        <v>2</v>
      </c>
      <c r="J17" s="75">
        <v>414.66999999999996</v>
      </c>
      <c r="K17" s="74">
        <v>2</v>
      </c>
      <c r="L17" s="75">
        <v>304.7</v>
      </c>
      <c r="M17" s="74">
        <v>2</v>
      </c>
      <c r="N17" s="75">
        <v>257.84999999999997</v>
      </c>
      <c r="O17" s="74">
        <v>9</v>
      </c>
      <c r="P17" s="16">
        <v>1754.4599999999998</v>
      </c>
    </row>
    <row r="18" spans="1:16">
      <c r="A18" s="8" t="s">
        <v>56</v>
      </c>
      <c r="B18" s="8" t="s">
        <v>15</v>
      </c>
      <c r="C18" s="72">
        <v>0</v>
      </c>
      <c r="D18" s="73">
        <v>0</v>
      </c>
      <c r="E18" s="72">
        <v>0</v>
      </c>
      <c r="F18" s="73">
        <v>0</v>
      </c>
      <c r="G18" s="72">
        <v>3</v>
      </c>
      <c r="H18" s="73">
        <v>645.47000000000014</v>
      </c>
      <c r="I18" s="72">
        <v>1</v>
      </c>
      <c r="J18" s="73">
        <v>367.72999999999996</v>
      </c>
      <c r="K18" s="72">
        <v>2</v>
      </c>
      <c r="L18" s="73">
        <v>307.07000000000005</v>
      </c>
      <c r="M18" s="72">
        <v>1</v>
      </c>
      <c r="N18" s="73">
        <v>214.88</v>
      </c>
      <c r="O18" s="72">
        <v>7</v>
      </c>
      <c r="P18" s="15">
        <v>1535.15</v>
      </c>
    </row>
    <row r="19" spans="1:16">
      <c r="A19" s="11"/>
      <c r="B19" s="13" t="s">
        <v>40</v>
      </c>
      <c r="C19" s="74">
        <v>1</v>
      </c>
      <c r="D19" s="75">
        <v>356.18999999999994</v>
      </c>
      <c r="E19" s="74">
        <v>1</v>
      </c>
      <c r="F19" s="75">
        <v>244.57</v>
      </c>
      <c r="G19" s="74">
        <v>0</v>
      </c>
      <c r="H19" s="75">
        <v>0</v>
      </c>
      <c r="I19" s="74">
        <v>2</v>
      </c>
      <c r="J19" s="75">
        <v>411.76</v>
      </c>
      <c r="K19" s="74">
        <v>1</v>
      </c>
      <c r="L19" s="75">
        <v>264.76</v>
      </c>
      <c r="M19" s="74">
        <v>2</v>
      </c>
      <c r="N19" s="75">
        <v>222.21999999999997</v>
      </c>
      <c r="O19" s="74">
        <v>7</v>
      </c>
      <c r="P19" s="16">
        <v>1499.5</v>
      </c>
    </row>
    <row r="20" spans="1:16">
      <c r="A20" s="11"/>
      <c r="B20" s="13" t="s">
        <v>30</v>
      </c>
      <c r="C20" s="74">
        <v>0</v>
      </c>
      <c r="D20" s="75">
        <v>0</v>
      </c>
      <c r="E20" s="74">
        <v>2</v>
      </c>
      <c r="F20" s="75">
        <v>273.34999999999997</v>
      </c>
      <c r="G20" s="74">
        <v>1</v>
      </c>
      <c r="H20" s="75">
        <v>502.14</v>
      </c>
      <c r="I20" s="74">
        <v>3</v>
      </c>
      <c r="J20" s="75">
        <v>449.23000000000008</v>
      </c>
      <c r="K20" s="74">
        <v>5</v>
      </c>
      <c r="L20" s="75">
        <v>99999.900000000009</v>
      </c>
      <c r="M20" s="74">
        <v>3</v>
      </c>
      <c r="N20" s="75">
        <v>1215.0700000000002</v>
      </c>
      <c r="O20" s="74">
        <v>14</v>
      </c>
      <c r="P20" s="16">
        <v>102439.69000000002</v>
      </c>
    </row>
    <row r="21" spans="1:16">
      <c r="A21" s="8" t="s">
        <v>58</v>
      </c>
      <c r="B21" s="8" t="s">
        <v>47</v>
      </c>
      <c r="C21" s="72">
        <v>1</v>
      </c>
      <c r="D21" s="73">
        <v>471.36</v>
      </c>
      <c r="E21" s="72">
        <v>1</v>
      </c>
      <c r="F21" s="73">
        <v>348.71999999999997</v>
      </c>
      <c r="G21" s="72">
        <v>1</v>
      </c>
      <c r="H21" s="73">
        <v>541.02</v>
      </c>
      <c r="I21" s="72">
        <v>1</v>
      </c>
      <c r="J21" s="73">
        <v>450.38000000000005</v>
      </c>
      <c r="K21" s="72">
        <v>1</v>
      </c>
      <c r="L21" s="73">
        <v>365.32999999999993</v>
      </c>
      <c r="M21" s="72">
        <v>1</v>
      </c>
      <c r="N21" s="73">
        <v>339.45</v>
      </c>
      <c r="O21" s="72">
        <v>6</v>
      </c>
      <c r="P21" s="15">
        <v>2516.2599999999998</v>
      </c>
    </row>
    <row r="22" spans="1:16">
      <c r="A22" s="8" t="s">
        <v>59</v>
      </c>
      <c r="B22" s="8" t="s">
        <v>19</v>
      </c>
      <c r="C22" s="72">
        <v>1</v>
      </c>
      <c r="D22" s="73">
        <v>318.78000000000003</v>
      </c>
      <c r="E22" s="72">
        <v>2</v>
      </c>
      <c r="F22" s="73">
        <v>213.85000000000002</v>
      </c>
      <c r="G22" s="72">
        <v>2</v>
      </c>
      <c r="H22" s="73">
        <v>414.61999999999995</v>
      </c>
      <c r="I22" s="72">
        <v>2</v>
      </c>
      <c r="J22" s="73">
        <v>335.54</v>
      </c>
      <c r="K22" s="72">
        <v>2</v>
      </c>
      <c r="L22" s="73">
        <v>264.23999999999995</v>
      </c>
      <c r="M22" s="72">
        <v>2</v>
      </c>
      <c r="N22" s="73">
        <v>190.4</v>
      </c>
      <c r="O22" s="72">
        <v>11</v>
      </c>
      <c r="P22" s="15">
        <v>1737.43</v>
      </c>
    </row>
    <row r="23" spans="1:16">
      <c r="A23" s="11"/>
      <c r="B23" s="13" t="s">
        <v>21</v>
      </c>
      <c r="C23" s="74">
        <v>2</v>
      </c>
      <c r="D23" s="75">
        <v>332.96999999999997</v>
      </c>
      <c r="E23" s="74">
        <v>0</v>
      </c>
      <c r="F23" s="75">
        <v>0</v>
      </c>
      <c r="G23" s="74">
        <v>4</v>
      </c>
      <c r="H23" s="75">
        <v>498.75</v>
      </c>
      <c r="I23" s="74">
        <v>4</v>
      </c>
      <c r="J23" s="75">
        <v>417.85</v>
      </c>
      <c r="K23" s="74">
        <v>0</v>
      </c>
      <c r="L23" s="75">
        <v>0</v>
      </c>
      <c r="M23" s="74">
        <v>4</v>
      </c>
      <c r="N23" s="75">
        <v>223.01</v>
      </c>
      <c r="O23" s="74">
        <v>14</v>
      </c>
      <c r="P23" s="16">
        <v>1472.5800000000002</v>
      </c>
    </row>
    <row r="24" spans="1:16">
      <c r="A24" s="11"/>
      <c r="B24" s="13" t="s">
        <v>31</v>
      </c>
      <c r="C24" s="74">
        <v>4</v>
      </c>
      <c r="D24" s="75">
        <v>500.08000000000004</v>
      </c>
      <c r="E24" s="74">
        <v>0</v>
      </c>
      <c r="F24" s="75">
        <v>0</v>
      </c>
      <c r="G24" s="74">
        <v>7</v>
      </c>
      <c r="H24" s="75">
        <v>655.99000000000012</v>
      </c>
      <c r="I24" s="74">
        <v>5</v>
      </c>
      <c r="J24" s="75">
        <v>484.54</v>
      </c>
      <c r="K24" s="74">
        <v>0</v>
      </c>
      <c r="L24" s="75">
        <v>0</v>
      </c>
      <c r="M24" s="74">
        <v>5</v>
      </c>
      <c r="N24" s="75">
        <v>375.06000000000006</v>
      </c>
      <c r="O24" s="74">
        <v>21</v>
      </c>
      <c r="P24" s="16">
        <v>2015.67</v>
      </c>
    </row>
    <row r="25" spans="1:16">
      <c r="A25" s="11"/>
      <c r="B25" s="13" t="s">
        <v>35</v>
      </c>
      <c r="C25" s="74">
        <v>0</v>
      </c>
      <c r="D25" s="75">
        <v>0</v>
      </c>
      <c r="E25" s="74">
        <v>1</v>
      </c>
      <c r="F25" s="75">
        <v>160.36000000000001</v>
      </c>
      <c r="G25" s="74">
        <v>1</v>
      </c>
      <c r="H25" s="75">
        <v>343.16999999999996</v>
      </c>
      <c r="I25" s="74">
        <v>1</v>
      </c>
      <c r="J25" s="75">
        <v>284.89</v>
      </c>
      <c r="K25" s="74">
        <v>1</v>
      </c>
      <c r="L25" s="75">
        <v>211.74</v>
      </c>
      <c r="M25" s="74">
        <v>1</v>
      </c>
      <c r="N25" s="75">
        <v>187.38</v>
      </c>
      <c r="O25" s="74">
        <v>5</v>
      </c>
      <c r="P25" s="16">
        <v>1187.54</v>
      </c>
    </row>
    <row r="26" spans="1:16">
      <c r="A26" s="172"/>
      <c r="B26" s="173" t="s">
        <v>75</v>
      </c>
      <c r="C26" s="174">
        <v>0</v>
      </c>
      <c r="D26" s="175">
        <v>0</v>
      </c>
      <c r="E26" s="174">
        <v>0</v>
      </c>
      <c r="F26" s="175">
        <v>0</v>
      </c>
      <c r="G26" s="174">
        <v>5</v>
      </c>
      <c r="H26" s="175">
        <v>518.79000000000008</v>
      </c>
      <c r="I26" s="174">
        <v>3</v>
      </c>
      <c r="J26" s="175">
        <v>352.44</v>
      </c>
      <c r="K26" s="174">
        <v>3</v>
      </c>
      <c r="L26" s="175">
        <v>284.70999999999998</v>
      </c>
      <c r="M26" s="174">
        <v>3</v>
      </c>
      <c r="N26" s="175">
        <v>218.38</v>
      </c>
      <c r="O26" s="174">
        <v>14</v>
      </c>
      <c r="P26" s="176">
        <v>1374.3200000000002</v>
      </c>
    </row>
  </sheetData>
  <pageMargins left="0.7" right="0.34" top="0.78740157499999996" bottom="0.78740157499999996" header="0.3" footer="0.3"/>
  <pageSetup paperSize="9" scale="76" orientation="landscape" verticalDpi="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3"/>
  <sheetViews>
    <sheetView workbookViewId="0">
      <pane xSplit="1" ySplit="1" topLeftCell="B81" activePane="bottomRight" state="frozen"/>
      <selection pane="topRight" activeCell="B1" sqref="B1"/>
      <selection pane="bottomLeft" activeCell="A2" sqref="A2"/>
      <selection pane="bottomRight" activeCell="B100" sqref="B100"/>
    </sheetView>
  </sheetViews>
  <sheetFormatPr defaultRowHeight="12.75"/>
  <cols>
    <col min="1" max="1" width="5.85546875" style="3" customWidth="1"/>
    <col min="2" max="2" width="22.5703125" style="3" customWidth="1"/>
    <col min="3" max="3" width="9.7109375" style="3" customWidth="1"/>
    <col min="4" max="4" width="17.28515625" style="3" customWidth="1"/>
    <col min="5" max="5" width="6.5703125" style="3" customWidth="1"/>
    <col min="6" max="6" width="4.85546875" style="3" customWidth="1"/>
    <col min="7" max="12" width="14" style="3" customWidth="1"/>
    <col min="13" max="16384" width="9.140625" style="3"/>
  </cols>
  <sheetData>
    <row r="1" spans="1:13" ht="15" customHeight="1">
      <c r="A1" s="2" t="s">
        <v>85</v>
      </c>
      <c r="B1" s="2" t="s">
        <v>8</v>
      </c>
      <c r="C1" s="2" t="s">
        <v>93</v>
      </c>
      <c r="D1" s="2" t="s">
        <v>91</v>
      </c>
      <c r="E1" s="2" t="s">
        <v>94</v>
      </c>
      <c r="F1" s="2" t="s">
        <v>95</v>
      </c>
      <c r="G1" s="2" t="s">
        <v>96</v>
      </c>
      <c r="H1" s="2" t="s">
        <v>97</v>
      </c>
      <c r="I1" s="2" t="s">
        <v>98</v>
      </c>
      <c r="J1" s="2" t="s">
        <v>99</v>
      </c>
      <c r="K1" s="2" t="s">
        <v>100</v>
      </c>
      <c r="L1" s="2" t="s">
        <v>101</v>
      </c>
      <c r="M1" s="2" t="s">
        <v>89</v>
      </c>
    </row>
    <row r="2" spans="1:13" ht="15" customHeight="1">
      <c r="A2" s="3">
        <v>1</v>
      </c>
      <c r="B2" s="4" t="s">
        <v>13</v>
      </c>
      <c r="C2" s="5">
        <v>999409</v>
      </c>
      <c r="D2" s="4" t="s">
        <v>51</v>
      </c>
      <c r="E2" s="4" t="s">
        <v>102</v>
      </c>
      <c r="F2" s="4" t="s">
        <v>103</v>
      </c>
      <c r="G2" s="5">
        <v>1</v>
      </c>
      <c r="H2" s="20">
        <v>281.01000000000005</v>
      </c>
      <c r="I2" s="5">
        <v>1</v>
      </c>
      <c r="J2" s="5">
        <v>1</v>
      </c>
      <c r="K2" s="5">
        <v>1</v>
      </c>
      <c r="L2" s="5">
        <v>43</v>
      </c>
      <c r="M2" s="3" t="s">
        <v>81</v>
      </c>
    </row>
    <row r="3" spans="1:13" ht="15" customHeight="1">
      <c r="A3" s="3">
        <v>1</v>
      </c>
      <c r="B3" s="4" t="s">
        <v>29</v>
      </c>
      <c r="C3" s="5">
        <v>73504</v>
      </c>
      <c r="D3" s="4" t="s">
        <v>54</v>
      </c>
      <c r="E3" s="4" t="s">
        <v>104</v>
      </c>
      <c r="F3" s="4" t="s">
        <v>103</v>
      </c>
      <c r="G3" s="5">
        <v>2</v>
      </c>
      <c r="H3" s="20">
        <v>312.02</v>
      </c>
      <c r="I3" s="5">
        <v>2</v>
      </c>
      <c r="J3" s="5">
        <v>1</v>
      </c>
      <c r="K3" s="5">
        <v>1</v>
      </c>
      <c r="L3" s="5">
        <v>57</v>
      </c>
      <c r="M3" s="3" t="s">
        <v>81</v>
      </c>
    </row>
    <row r="4" spans="1:13" ht="15" customHeight="1">
      <c r="A4" s="3">
        <v>1</v>
      </c>
      <c r="B4" s="4" t="s">
        <v>19</v>
      </c>
      <c r="C4" s="5">
        <v>87058</v>
      </c>
      <c r="D4" s="4" t="s">
        <v>59</v>
      </c>
      <c r="E4" s="4" t="s">
        <v>105</v>
      </c>
      <c r="F4" s="4" t="s">
        <v>103</v>
      </c>
      <c r="G4" s="5">
        <v>5</v>
      </c>
      <c r="H4" s="20">
        <v>318.78000000000003</v>
      </c>
      <c r="I4" s="5">
        <v>3</v>
      </c>
      <c r="J4" s="5">
        <v>1</v>
      </c>
      <c r="K4" s="5">
        <v>1</v>
      </c>
      <c r="L4" s="5">
        <v>63</v>
      </c>
      <c r="M4" s="3" t="s">
        <v>81</v>
      </c>
    </row>
    <row r="5" spans="1:13" ht="15" customHeight="1">
      <c r="A5" s="3">
        <v>1</v>
      </c>
      <c r="B5" s="4" t="s">
        <v>42</v>
      </c>
      <c r="C5" s="5">
        <v>999819</v>
      </c>
      <c r="D5" s="4" t="s">
        <v>51</v>
      </c>
      <c r="E5" s="4" t="s">
        <v>102</v>
      </c>
      <c r="F5" s="4" t="s">
        <v>103</v>
      </c>
      <c r="G5" s="5">
        <v>6</v>
      </c>
      <c r="H5" s="20">
        <v>319.57000000000005</v>
      </c>
      <c r="I5" s="5">
        <v>4</v>
      </c>
      <c r="J5" s="5">
        <v>3</v>
      </c>
      <c r="K5" s="5">
        <v>2</v>
      </c>
      <c r="L5" s="5">
        <v>63</v>
      </c>
      <c r="M5" s="3" t="s">
        <v>81</v>
      </c>
    </row>
    <row r="6" spans="1:13" ht="15" customHeight="1">
      <c r="A6" s="3">
        <v>1</v>
      </c>
      <c r="B6" s="6" t="s">
        <v>32</v>
      </c>
      <c r="C6" s="5">
        <v>999941</v>
      </c>
      <c r="D6" s="4" t="s">
        <v>51</v>
      </c>
      <c r="E6" s="4" t="s">
        <v>102</v>
      </c>
      <c r="F6" s="4" t="s">
        <v>106</v>
      </c>
      <c r="G6" s="5">
        <v>3</v>
      </c>
      <c r="H6" s="20">
        <v>313.63</v>
      </c>
      <c r="I6" s="5">
        <v>5</v>
      </c>
      <c r="J6" s="5">
        <v>2</v>
      </c>
      <c r="K6" s="5">
        <v>3</v>
      </c>
      <c r="L6" s="5">
        <v>66</v>
      </c>
      <c r="M6" s="3" t="s">
        <v>81</v>
      </c>
    </row>
    <row r="7" spans="1:13" ht="15" customHeight="1">
      <c r="A7" s="3">
        <v>1</v>
      </c>
      <c r="B7" s="4" t="s">
        <v>21</v>
      </c>
      <c r="C7" s="5">
        <v>999182</v>
      </c>
      <c r="D7" s="4" t="s">
        <v>59</v>
      </c>
      <c r="E7" s="4" t="s">
        <v>105</v>
      </c>
      <c r="F7" s="4" t="s">
        <v>103</v>
      </c>
      <c r="G7" s="5">
        <v>8</v>
      </c>
      <c r="H7" s="20">
        <v>332.96999999999997</v>
      </c>
      <c r="I7" s="5">
        <v>7</v>
      </c>
      <c r="J7" s="5">
        <v>2</v>
      </c>
      <c r="K7" s="5">
        <v>2</v>
      </c>
      <c r="L7" s="5">
        <v>71</v>
      </c>
      <c r="M7" s="3" t="s">
        <v>81</v>
      </c>
    </row>
    <row r="8" spans="1:13" ht="15" customHeight="1">
      <c r="A8" s="3">
        <v>1</v>
      </c>
      <c r="B8" s="4" t="s">
        <v>22</v>
      </c>
      <c r="C8" s="5">
        <v>999805</v>
      </c>
      <c r="D8" s="4" t="s">
        <v>50</v>
      </c>
      <c r="E8" s="4" t="s">
        <v>107</v>
      </c>
      <c r="F8" s="4" t="s">
        <v>106</v>
      </c>
      <c r="G8" s="5">
        <v>7</v>
      </c>
      <c r="H8" s="20">
        <v>324.60000000000002</v>
      </c>
      <c r="I8" s="5">
        <v>8</v>
      </c>
      <c r="J8" s="5">
        <v>2</v>
      </c>
      <c r="K8" s="5">
        <v>2</v>
      </c>
      <c r="L8" s="5">
        <v>76</v>
      </c>
      <c r="M8" s="3" t="s">
        <v>81</v>
      </c>
    </row>
    <row r="9" spans="1:13" ht="15" customHeight="1">
      <c r="A9" s="3">
        <v>1</v>
      </c>
      <c r="B9" s="4" t="s">
        <v>27</v>
      </c>
      <c r="C9" s="5">
        <v>79567</v>
      </c>
      <c r="D9" s="4" t="s">
        <v>50</v>
      </c>
      <c r="E9" s="4" t="s">
        <v>107</v>
      </c>
      <c r="F9" s="4" t="s">
        <v>103</v>
      </c>
      <c r="G9" s="5">
        <v>9</v>
      </c>
      <c r="H9" s="20">
        <v>349.24</v>
      </c>
      <c r="I9" s="5">
        <v>9</v>
      </c>
      <c r="J9" s="5">
        <v>3</v>
      </c>
      <c r="K9" s="5">
        <v>3</v>
      </c>
      <c r="L9" s="5">
        <v>86</v>
      </c>
      <c r="M9" s="3" t="s">
        <v>81</v>
      </c>
    </row>
    <row r="10" spans="1:13" ht="15" customHeight="1">
      <c r="A10" s="3">
        <v>1</v>
      </c>
      <c r="B10" s="4" t="s">
        <v>40</v>
      </c>
      <c r="C10" s="5">
        <v>69095</v>
      </c>
      <c r="D10" s="4" t="s">
        <v>56</v>
      </c>
      <c r="E10" s="4" t="s">
        <v>108</v>
      </c>
      <c r="F10" s="4" t="s">
        <v>103</v>
      </c>
      <c r="G10" s="5">
        <v>10</v>
      </c>
      <c r="H10" s="20">
        <v>356.18999999999994</v>
      </c>
      <c r="I10" s="5">
        <v>10</v>
      </c>
      <c r="J10" s="5">
        <v>1</v>
      </c>
      <c r="K10" s="5">
        <v>1</v>
      </c>
      <c r="L10" s="5">
        <v>92</v>
      </c>
      <c r="M10" s="3" t="s">
        <v>81</v>
      </c>
    </row>
    <row r="11" spans="1:13" ht="15" customHeight="1">
      <c r="A11" s="3">
        <v>1</v>
      </c>
      <c r="B11" s="4" t="s">
        <v>18</v>
      </c>
      <c r="C11" s="5">
        <v>999810</v>
      </c>
      <c r="D11" s="4" t="s">
        <v>50</v>
      </c>
      <c r="E11" s="4" t="s">
        <v>107</v>
      </c>
      <c r="F11" s="4" t="s">
        <v>106</v>
      </c>
      <c r="G11" s="5">
        <v>11</v>
      </c>
      <c r="H11" s="20">
        <v>377.43999999999994</v>
      </c>
      <c r="I11" s="5">
        <v>12</v>
      </c>
      <c r="J11" s="5">
        <v>4</v>
      </c>
      <c r="K11" s="5">
        <v>4</v>
      </c>
      <c r="L11" s="5">
        <v>115</v>
      </c>
      <c r="M11" s="3" t="s">
        <v>81</v>
      </c>
    </row>
    <row r="12" spans="1:13" ht="15" customHeight="1">
      <c r="A12" s="3">
        <v>1</v>
      </c>
      <c r="B12" s="4" t="s">
        <v>47</v>
      </c>
      <c r="C12" s="5">
        <v>999359</v>
      </c>
      <c r="D12" s="4" t="s">
        <v>58</v>
      </c>
      <c r="E12" s="4" t="s">
        <v>110</v>
      </c>
      <c r="F12" s="4" t="s">
        <v>103</v>
      </c>
      <c r="G12" s="5">
        <v>18</v>
      </c>
      <c r="H12" s="20">
        <v>471.36</v>
      </c>
      <c r="I12" s="5">
        <v>16</v>
      </c>
      <c r="J12" s="5">
        <v>1</v>
      </c>
      <c r="K12" s="5">
        <v>1</v>
      </c>
      <c r="L12" s="5">
        <v>171</v>
      </c>
      <c r="M12" s="3" t="s">
        <v>81</v>
      </c>
    </row>
    <row r="13" spans="1:13" ht="15" customHeight="1">
      <c r="A13" s="3">
        <v>1</v>
      </c>
      <c r="B13" s="4" t="s">
        <v>48</v>
      </c>
      <c r="C13" s="5">
        <v>999424</v>
      </c>
      <c r="D13" s="4" t="s">
        <v>52</v>
      </c>
      <c r="E13" s="4" t="s">
        <v>111</v>
      </c>
      <c r="F13" s="4" t="s">
        <v>103</v>
      </c>
      <c r="G13" s="5">
        <v>16</v>
      </c>
      <c r="H13" s="20">
        <v>470.68200000000002</v>
      </c>
      <c r="I13" s="5">
        <v>17</v>
      </c>
      <c r="J13" s="5">
        <v>1</v>
      </c>
      <c r="K13" s="5">
        <v>1</v>
      </c>
      <c r="L13" s="5">
        <v>178</v>
      </c>
      <c r="M13" s="3" t="s">
        <v>81</v>
      </c>
    </row>
    <row r="14" spans="1:13" ht="15" customHeight="1">
      <c r="A14" s="3">
        <v>1</v>
      </c>
      <c r="B14" s="4" t="s">
        <v>24</v>
      </c>
      <c r="C14" s="5">
        <v>999371</v>
      </c>
      <c r="D14" s="4" t="s">
        <v>52</v>
      </c>
      <c r="E14" s="4" t="s">
        <v>111</v>
      </c>
      <c r="F14" s="4" t="s">
        <v>103</v>
      </c>
      <c r="G14" s="5">
        <v>20</v>
      </c>
      <c r="H14" s="20">
        <v>484.09999999999997</v>
      </c>
      <c r="I14" s="5">
        <v>19</v>
      </c>
      <c r="J14" s="5">
        <v>2</v>
      </c>
      <c r="K14" s="5">
        <v>2</v>
      </c>
      <c r="L14" s="5">
        <v>186</v>
      </c>
      <c r="M14" s="3" t="s">
        <v>81</v>
      </c>
    </row>
    <row r="15" spans="1:13" ht="15" customHeight="1">
      <c r="A15" s="3">
        <v>1</v>
      </c>
      <c r="B15" s="4" t="s">
        <v>36</v>
      </c>
      <c r="C15" s="5">
        <v>999842</v>
      </c>
      <c r="D15" s="4" t="s">
        <v>50</v>
      </c>
      <c r="E15" s="4" t="s">
        <v>107</v>
      </c>
      <c r="F15" s="4" t="s">
        <v>106</v>
      </c>
      <c r="G15" s="5">
        <v>21</v>
      </c>
      <c r="H15" s="20">
        <v>495.03</v>
      </c>
      <c r="I15" s="5">
        <v>23</v>
      </c>
      <c r="J15" s="5">
        <v>7</v>
      </c>
      <c r="K15" s="5">
        <v>7</v>
      </c>
      <c r="L15" s="5">
        <v>197</v>
      </c>
      <c r="M15" s="3" t="s">
        <v>81</v>
      </c>
    </row>
    <row r="16" spans="1:13" ht="15" customHeight="1">
      <c r="A16" s="3">
        <v>1</v>
      </c>
      <c r="B16" s="4" t="s">
        <v>31</v>
      </c>
      <c r="C16" s="5">
        <v>999831</v>
      </c>
      <c r="D16" s="4" t="s">
        <v>59</v>
      </c>
      <c r="E16" s="4" t="s">
        <v>105</v>
      </c>
      <c r="F16" s="4" t="s">
        <v>106</v>
      </c>
      <c r="G16" s="5">
        <v>22</v>
      </c>
      <c r="H16" s="20">
        <v>500.08000000000004</v>
      </c>
      <c r="I16" s="5">
        <v>24</v>
      </c>
      <c r="J16" s="5">
        <v>4</v>
      </c>
      <c r="K16" s="5">
        <v>4</v>
      </c>
      <c r="L16" s="5">
        <v>199</v>
      </c>
      <c r="M16" s="3" t="s">
        <v>81</v>
      </c>
    </row>
    <row r="17" spans="1:13" ht="15">
      <c r="A17" s="3">
        <v>2</v>
      </c>
      <c r="B17" s="6" t="s">
        <v>35</v>
      </c>
      <c r="C17" s="7">
        <v>1</v>
      </c>
      <c r="D17" s="6" t="s">
        <v>59</v>
      </c>
      <c r="E17" s="6" t="s">
        <v>113</v>
      </c>
      <c r="F17" s="6" t="s">
        <v>114</v>
      </c>
      <c r="G17" s="7">
        <v>1</v>
      </c>
      <c r="H17" s="21">
        <v>160.36000000000001</v>
      </c>
      <c r="I17" s="7">
        <v>1</v>
      </c>
      <c r="J17" s="7">
        <v>1</v>
      </c>
      <c r="K17" s="7">
        <v>1</v>
      </c>
      <c r="L17" s="7">
        <v>15</v>
      </c>
      <c r="M17" s="3" t="s">
        <v>82</v>
      </c>
    </row>
    <row r="18" spans="1:13" ht="15">
      <c r="A18" s="3">
        <v>2</v>
      </c>
      <c r="B18" s="6" t="s">
        <v>22</v>
      </c>
      <c r="C18" s="7">
        <v>6</v>
      </c>
      <c r="D18" s="6" t="s">
        <v>50</v>
      </c>
      <c r="E18" s="6" t="s">
        <v>107</v>
      </c>
      <c r="F18" s="6" t="s">
        <v>114</v>
      </c>
      <c r="G18" s="7">
        <v>2</v>
      </c>
      <c r="H18" s="21">
        <v>180.34</v>
      </c>
      <c r="I18" s="7">
        <v>2</v>
      </c>
      <c r="J18" s="7">
        <v>1</v>
      </c>
      <c r="K18" s="7">
        <v>1</v>
      </c>
      <c r="L18" s="7">
        <v>29</v>
      </c>
      <c r="M18" s="3" t="s">
        <v>82</v>
      </c>
    </row>
    <row r="19" spans="1:13" ht="15">
      <c r="A19" s="3">
        <v>2</v>
      </c>
      <c r="B19" s="6" t="s">
        <v>13</v>
      </c>
      <c r="C19" s="7">
        <v>203</v>
      </c>
      <c r="D19" s="6" t="s">
        <v>51</v>
      </c>
      <c r="E19" s="6" t="s">
        <v>102</v>
      </c>
      <c r="F19" s="6" t="s">
        <v>114</v>
      </c>
      <c r="G19" s="7">
        <v>3</v>
      </c>
      <c r="H19" s="21">
        <v>189.53</v>
      </c>
      <c r="I19" s="7">
        <v>3</v>
      </c>
      <c r="J19" s="7">
        <v>1</v>
      </c>
      <c r="K19" s="7">
        <v>1</v>
      </c>
      <c r="L19" s="7">
        <v>40</v>
      </c>
      <c r="M19" s="3" t="s">
        <v>82</v>
      </c>
    </row>
    <row r="20" spans="1:13" ht="15">
      <c r="A20" s="3">
        <v>2</v>
      </c>
      <c r="B20" s="6" t="s">
        <v>29</v>
      </c>
      <c r="C20" s="7">
        <v>187</v>
      </c>
      <c r="D20" s="6" t="s">
        <v>54</v>
      </c>
      <c r="E20" s="6" t="s">
        <v>104</v>
      </c>
      <c r="F20" s="6" t="s">
        <v>114</v>
      </c>
      <c r="G20" s="7">
        <v>4</v>
      </c>
      <c r="H20" s="21">
        <v>199.07999999999998</v>
      </c>
      <c r="I20" s="7">
        <v>4</v>
      </c>
      <c r="J20" s="7">
        <v>1</v>
      </c>
      <c r="K20" s="7">
        <v>1</v>
      </c>
      <c r="L20" s="7">
        <v>42</v>
      </c>
      <c r="M20" s="3" t="s">
        <v>82</v>
      </c>
    </row>
    <row r="21" spans="1:13" ht="15">
      <c r="A21" s="3">
        <v>2</v>
      </c>
      <c r="B21" s="6" t="s">
        <v>32</v>
      </c>
      <c r="C21" s="7">
        <v>19</v>
      </c>
      <c r="D21" s="6" t="s">
        <v>51</v>
      </c>
      <c r="E21" s="6" t="s">
        <v>102</v>
      </c>
      <c r="F21" s="6" t="s">
        <v>114</v>
      </c>
      <c r="G21" s="7">
        <v>5</v>
      </c>
      <c r="H21" s="21">
        <v>200.53</v>
      </c>
      <c r="I21" s="7">
        <v>5</v>
      </c>
      <c r="J21" s="7">
        <v>2</v>
      </c>
      <c r="K21" s="7">
        <v>2</v>
      </c>
      <c r="L21" s="7">
        <v>48</v>
      </c>
      <c r="M21" s="3" t="s">
        <v>82</v>
      </c>
    </row>
    <row r="22" spans="1:13" ht="15" customHeight="1">
      <c r="A22" s="3">
        <v>2</v>
      </c>
      <c r="B22" s="6" t="s">
        <v>42</v>
      </c>
      <c r="C22" s="7">
        <v>400</v>
      </c>
      <c r="D22" s="6" t="s">
        <v>51</v>
      </c>
      <c r="E22" s="6" t="s">
        <v>102</v>
      </c>
      <c r="F22" s="6" t="s">
        <v>114</v>
      </c>
      <c r="G22" s="7">
        <v>6</v>
      </c>
      <c r="H22" s="21">
        <v>213.28000000000003</v>
      </c>
      <c r="I22" s="7">
        <v>6</v>
      </c>
      <c r="J22" s="7">
        <v>3</v>
      </c>
      <c r="K22" s="7">
        <v>3</v>
      </c>
      <c r="L22" s="7">
        <v>57</v>
      </c>
      <c r="M22" s="3" t="s">
        <v>82</v>
      </c>
    </row>
    <row r="23" spans="1:13" ht="15" customHeight="1">
      <c r="A23" s="3">
        <v>2</v>
      </c>
      <c r="B23" s="6" t="s">
        <v>19</v>
      </c>
      <c r="C23" s="7">
        <v>87056</v>
      </c>
      <c r="D23" s="6" t="s">
        <v>59</v>
      </c>
      <c r="E23" s="6" t="s">
        <v>113</v>
      </c>
      <c r="F23" s="6" t="s">
        <v>114</v>
      </c>
      <c r="G23" s="7">
        <v>7</v>
      </c>
      <c r="H23" s="21">
        <v>213.85000000000002</v>
      </c>
      <c r="I23" s="7">
        <v>7</v>
      </c>
      <c r="J23" s="7">
        <v>2</v>
      </c>
      <c r="K23" s="7">
        <v>2</v>
      </c>
      <c r="L23" s="7">
        <v>57</v>
      </c>
      <c r="M23" s="3" t="s">
        <v>82</v>
      </c>
    </row>
    <row r="24" spans="1:13" ht="15" customHeight="1">
      <c r="A24" s="3">
        <v>2</v>
      </c>
      <c r="B24" s="6" t="s">
        <v>18</v>
      </c>
      <c r="C24" s="7">
        <v>5</v>
      </c>
      <c r="D24" s="6" t="s">
        <v>50</v>
      </c>
      <c r="E24" s="6" t="s">
        <v>107</v>
      </c>
      <c r="F24" s="6" t="s">
        <v>114</v>
      </c>
      <c r="G24" s="7">
        <v>9</v>
      </c>
      <c r="H24" s="21">
        <v>235.02</v>
      </c>
      <c r="I24" s="7">
        <v>8</v>
      </c>
      <c r="J24" s="7">
        <v>3</v>
      </c>
      <c r="K24" s="7">
        <v>2</v>
      </c>
      <c r="L24" s="7">
        <v>74</v>
      </c>
      <c r="M24" s="3" t="s">
        <v>82</v>
      </c>
    </row>
    <row r="25" spans="1:13" ht="15" customHeight="1">
      <c r="A25" s="3">
        <v>2</v>
      </c>
      <c r="B25" s="6" t="s">
        <v>26</v>
      </c>
      <c r="C25" s="7">
        <v>11</v>
      </c>
      <c r="D25" s="6" t="s">
        <v>50</v>
      </c>
      <c r="E25" s="6" t="s">
        <v>107</v>
      </c>
      <c r="F25" s="6" t="s">
        <v>114</v>
      </c>
      <c r="G25" s="7">
        <v>8</v>
      </c>
      <c r="H25" s="21">
        <v>231.94</v>
      </c>
      <c r="I25" s="7">
        <v>9</v>
      </c>
      <c r="J25" s="7">
        <v>2</v>
      </c>
      <c r="K25" s="7">
        <v>3</v>
      </c>
      <c r="L25" s="7">
        <v>77</v>
      </c>
      <c r="M25" s="3" t="s">
        <v>82</v>
      </c>
    </row>
    <row r="26" spans="1:13" ht="15" customHeight="1">
      <c r="A26" s="3">
        <v>2</v>
      </c>
      <c r="B26" s="6" t="s">
        <v>27</v>
      </c>
      <c r="C26" s="7">
        <v>210</v>
      </c>
      <c r="D26" s="6" t="s">
        <v>50</v>
      </c>
      <c r="E26" s="6" t="s">
        <v>107</v>
      </c>
      <c r="F26" s="6" t="s">
        <v>114</v>
      </c>
      <c r="G26" s="7">
        <v>10</v>
      </c>
      <c r="H26" s="21">
        <v>235.07999999999998</v>
      </c>
      <c r="I26" s="7">
        <v>10</v>
      </c>
      <c r="J26" s="7">
        <v>4</v>
      </c>
      <c r="K26" s="7">
        <v>4</v>
      </c>
      <c r="L26" s="7">
        <v>77</v>
      </c>
      <c r="M26" s="3" t="s">
        <v>82</v>
      </c>
    </row>
    <row r="27" spans="1:13" ht="15" customHeight="1">
      <c r="A27" s="3">
        <v>2</v>
      </c>
      <c r="B27" s="6" t="s">
        <v>40</v>
      </c>
      <c r="C27" s="7">
        <v>182</v>
      </c>
      <c r="D27" s="6" t="s">
        <v>56</v>
      </c>
      <c r="E27" s="6" t="s">
        <v>108</v>
      </c>
      <c r="F27" s="6" t="s">
        <v>114</v>
      </c>
      <c r="G27" s="7">
        <v>11</v>
      </c>
      <c r="H27" s="21">
        <v>244.57</v>
      </c>
      <c r="I27" s="7">
        <v>11</v>
      </c>
      <c r="J27" s="7">
        <v>1</v>
      </c>
      <c r="K27" s="7">
        <v>1</v>
      </c>
      <c r="L27" s="7">
        <v>86</v>
      </c>
      <c r="M27" s="3" t="s">
        <v>82</v>
      </c>
    </row>
    <row r="28" spans="1:13" ht="15" customHeight="1">
      <c r="A28" s="3">
        <v>2</v>
      </c>
      <c r="B28" s="6" t="s">
        <v>39</v>
      </c>
      <c r="C28" s="7">
        <v>33</v>
      </c>
      <c r="D28" s="6" t="s">
        <v>54</v>
      </c>
      <c r="E28" s="6" t="s">
        <v>104</v>
      </c>
      <c r="F28" s="6" t="s">
        <v>114</v>
      </c>
      <c r="G28" s="7">
        <v>13</v>
      </c>
      <c r="H28" s="21">
        <v>267.89</v>
      </c>
      <c r="I28" s="7">
        <v>13</v>
      </c>
      <c r="J28" s="7">
        <v>2</v>
      </c>
      <c r="K28" s="7">
        <v>2</v>
      </c>
      <c r="L28" s="7">
        <v>106</v>
      </c>
      <c r="M28" s="3" t="s">
        <v>82</v>
      </c>
    </row>
    <row r="29" spans="1:13" ht="15" customHeight="1">
      <c r="A29" s="3">
        <v>2</v>
      </c>
      <c r="B29" s="17" t="s">
        <v>30</v>
      </c>
      <c r="C29" s="7">
        <v>16</v>
      </c>
      <c r="D29" s="6" t="s">
        <v>56</v>
      </c>
      <c r="E29" s="6" t="s">
        <v>108</v>
      </c>
      <c r="F29" s="6" t="s">
        <v>114</v>
      </c>
      <c r="G29" s="7">
        <v>14</v>
      </c>
      <c r="H29" s="21">
        <v>273.34999999999997</v>
      </c>
      <c r="I29" s="7">
        <v>14</v>
      </c>
      <c r="J29" s="7">
        <v>2</v>
      </c>
      <c r="K29" s="7">
        <v>2</v>
      </c>
      <c r="L29" s="7">
        <v>110</v>
      </c>
      <c r="M29" s="3" t="s">
        <v>82</v>
      </c>
    </row>
    <row r="30" spans="1:13" ht="15" customHeight="1">
      <c r="A30" s="3">
        <v>2</v>
      </c>
      <c r="B30" s="6" t="s">
        <v>36</v>
      </c>
      <c r="C30" s="7">
        <v>25</v>
      </c>
      <c r="D30" s="6" t="s">
        <v>50</v>
      </c>
      <c r="E30" s="6" t="s">
        <v>107</v>
      </c>
      <c r="F30" s="6" t="s">
        <v>114</v>
      </c>
      <c r="G30" s="7">
        <v>17</v>
      </c>
      <c r="H30" s="21">
        <v>311.57</v>
      </c>
      <c r="I30" s="7">
        <v>18</v>
      </c>
      <c r="J30" s="7">
        <v>6</v>
      </c>
      <c r="K30" s="7">
        <v>7</v>
      </c>
      <c r="L30" s="7">
        <v>134</v>
      </c>
      <c r="M30" s="3" t="s">
        <v>82</v>
      </c>
    </row>
    <row r="31" spans="1:13" ht="15" customHeight="1">
      <c r="A31" s="3">
        <v>2</v>
      </c>
      <c r="B31" s="6" t="s">
        <v>47</v>
      </c>
      <c r="C31" s="7">
        <v>184</v>
      </c>
      <c r="D31" s="6" t="s">
        <v>58</v>
      </c>
      <c r="E31" s="6" t="s">
        <v>110</v>
      </c>
      <c r="F31" s="6" t="s">
        <v>114</v>
      </c>
      <c r="G31" s="7">
        <v>20</v>
      </c>
      <c r="H31" s="21">
        <v>348.71999999999997</v>
      </c>
      <c r="I31" s="7">
        <v>20</v>
      </c>
      <c r="J31" s="7">
        <v>1</v>
      </c>
      <c r="K31" s="7">
        <v>1</v>
      </c>
      <c r="L31" s="7">
        <v>139</v>
      </c>
      <c r="M31" s="3" t="s">
        <v>82</v>
      </c>
    </row>
    <row r="32" spans="1:13" ht="15" customHeight="1">
      <c r="A32" s="3">
        <v>2</v>
      </c>
      <c r="B32" s="6" t="s">
        <v>24</v>
      </c>
      <c r="C32" s="7">
        <v>0</v>
      </c>
      <c r="D32" s="6" t="s">
        <v>52</v>
      </c>
      <c r="E32" s="6" t="s">
        <v>111</v>
      </c>
      <c r="F32" s="6" t="s">
        <v>114</v>
      </c>
      <c r="G32" s="7">
        <v>22</v>
      </c>
      <c r="H32" s="21">
        <v>394.65</v>
      </c>
      <c r="I32" s="7">
        <v>22</v>
      </c>
      <c r="J32" s="7">
        <v>3</v>
      </c>
      <c r="K32" s="7">
        <v>3</v>
      </c>
      <c r="L32" s="7">
        <v>163</v>
      </c>
      <c r="M32" s="3" t="s">
        <v>82</v>
      </c>
    </row>
    <row r="33" spans="1:13" ht="15" customHeight="1">
      <c r="A33">
        <v>3</v>
      </c>
      <c r="B33" s="77" t="s">
        <v>35</v>
      </c>
      <c r="C33" s="78">
        <v>1</v>
      </c>
      <c r="D33" s="77" t="s">
        <v>59</v>
      </c>
      <c r="E33" s="77" t="s">
        <v>113</v>
      </c>
      <c r="F33" s="77" t="s">
        <v>114</v>
      </c>
      <c r="G33" s="78">
        <v>1</v>
      </c>
      <c r="H33" s="78">
        <v>343.16999999999996</v>
      </c>
      <c r="I33" s="78">
        <v>1</v>
      </c>
      <c r="J33" s="79">
        <v>1</v>
      </c>
      <c r="K33" s="79">
        <v>1</v>
      </c>
      <c r="L33" s="78">
        <v>50</v>
      </c>
      <c r="M33" s="3" t="s">
        <v>82</v>
      </c>
    </row>
    <row r="34" spans="1:13" ht="15" customHeight="1">
      <c r="A34">
        <v>3</v>
      </c>
      <c r="B34" s="77" t="s">
        <v>22</v>
      </c>
      <c r="C34" s="78">
        <v>6</v>
      </c>
      <c r="D34" s="77" t="s">
        <v>50</v>
      </c>
      <c r="E34" s="77" t="s">
        <v>107</v>
      </c>
      <c r="F34" s="77" t="s">
        <v>114</v>
      </c>
      <c r="G34" s="78">
        <v>2</v>
      </c>
      <c r="H34" s="78">
        <v>344.08</v>
      </c>
      <c r="I34" s="78">
        <v>2</v>
      </c>
      <c r="J34" s="79">
        <v>1</v>
      </c>
      <c r="K34" s="79">
        <v>1</v>
      </c>
      <c r="L34" s="78">
        <v>57</v>
      </c>
      <c r="M34" s="3" t="s">
        <v>82</v>
      </c>
    </row>
    <row r="35" spans="1:13" ht="15" customHeight="1">
      <c r="A35">
        <v>3</v>
      </c>
      <c r="B35" s="77" t="s">
        <v>13</v>
      </c>
      <c r="C35" s="78">
        <v>203</v>
      </c>
      <c r="D35" s="77" t="s">
        <v>51</v>
      </c>
      <c r="E35" s="77" t="s">
        <v>102</v>
      </c>
      <c r="F35" s="77" t="s">
        <v>114</v>
      </c>
      <c r="G35" s="78">
        <v>3</v>
      </c>
      <c r="H35" s="78">
        <v>356.54</v>
      </c>
      <c r="I35" s="78">
        <v>3</v>
      </c>
      <c r="J35" s="79">
        <v>1</v>
      </c>
      <c r="K35" s="79">
        <v>1</v>
      </c>
      <c r="L35" s="78">
        <v>60</v>
      </c>
      <c r="M35" s="3" t="s">
        <v>82</v>
      </c>
    </row>
    <row r="36" spans="1:13" ht="15" customHeight="1">
      <c r="A36">
        <v>3</v>
      </c>
      <c r="B36" s="77" t="s">
        <v>42</v>
      </c>
      <c r="C36" s="78">
        <v>400</v>
      </c>
      <c r="D36" s="77" t="s">
        <v>51</v>
      </c>
      <c r="E36" s="77" t="s">
        <v>102</v>
      </c>
      <c r="F36" s="77" t="s">
        <v>114</v>
      </c>
      <c r="G36" s="78">
        <v>4</v>
      </c>
      <c r="H36" s="78">
        <v>390.71</v>
      </c>
      <c r="I36" s="78">
        <v>4</v>
      </c>
      <c r="J36" s="80">
        <v>2</v>
      </c>
      <c r="K36" s="80">
        <v>2</v>
      </c>
      <c r="L36" s="78">
        <v>94</v>
      </c>
      <c r="M36" s="3" t="s">
        <v>82</v>
      </c>
    </row>
    <row r="37" spans="1:13" ht="15" customHeight="1">
      <c r="A37">
        <v>3</v>
      </c>
      <c r="B37" s="77" t="s">
        <v>19</v>
      </c>
      <c r="C37" s="78">
        <v>1121</v>
      </c>
      <c r="D37" s="77" t="s">
        <v>59</v>
      </c>
      <c r="E37" s="77" t="s">
        <v>113</v>
      </c>
      <c r="F37" s="77" t="s">
        <v>114</v>
      </c>
      <c r="G37" s="78">
        <v>5</v>
      </c>
      <c r="H37" s="78">
        <v>414.61999999999995</v>
      </c>
      <c r="I37" s="78">
        <v>5</v>
      </c>
      <c r="J37" s="80">
        <v>2</v>
      </c>
      <c r="K37" s="80">
        <v>2</v>
      </c>
      <c r="L37" s="78">
        <v>122</v>
      </c>
      <c r="M37" s="3" t="s">
        <v>82</v>
      </c>
    </row>
    <row r="38" spans="1:13" ht="15">
      <c r="A38">
        <v>3</v>
      </c>
      <c r="B38" s="77" t="s">
        <v>18</v>
      </c>
      <c r="C38" s="78">
        <v>5</v>
      </c>
      <c r="D38" s="77" t="s">
        <v>50</v>
      </c>
      <c r="E38" s="77" t="s">
        <v>107</v>
      </c>
      <c r="F38" s="77" t="s">
        <v>114</v>
      </c>
      <c r="G38" s="78">
        <v>6</v>
      </c>
      <c r="H38" s="78">
        <v>424.84999999999997</v>
      </c>
      <c r="I38" s="78">
        <v>6</v>
      </c>
      <c r="J38" s="80">
        <v>2</v>
      </c>
      <c r="K38" s="80">
        <v>2</v>
      </c>
      <c r="L38" s="78">
        <v>132</v>
      </c>
      <c r="M38" s="3" t="s">
        <v>82</v>
      </c>
    </row>
    <row r="39" spans="1:13" ht="15">
      <c r="A39">
        <v>3</v>
      </c>
      <c r="B39" s="77" t="s">
        <v>32</v>
      </c>
      <c r="C39" s="78">
        <v>19</v>
      </c>
      <c r="D39" s="77" t="s">
        <v>51</v>
      </c>
      <c r="E39" s="77" t="s">
        <v>102</v>
      </c>
      <c r="F39" s="77" t="s">
        <v>114</v>
      </c>
      <c r="G39" s="78">
        <v>9</v>
      </c>
      <c r="H39" s="78">
        <v>472.21999999999997</v>
      </c>
      <c r="I39" s="78">
        <v>8</v>
      </c>
      <c r="J39" s="80">
        <v>3</v>
      </c>
      <c r="K39" s="80">
        <v>3</v>
      </c>
      <c r="L39" s="78">
        <v>181</v>
      </c>
      <c r="M39" s="3" t="s">
        <v>82</v>
      </c>
    </row>
    <row r="40" spans="1:13" ht="15">
      <c r="A40">
        <v>3</v>
      </c>
      <c r="B40" s="77" t="s">
        <v>26</v>
      </c>
      <c r="C40" s="78">
        <v>11</v>
      </c>
      <c r="D40" s="77" t="s">
        <v>50</v>
      </c>
      <c r="E40" s="77" t="s">
        <v>107</v>
      </c>
      <c r="F40" s="77" t="s">
        <v>114</v>
      </c>
      <c r="G40" s="78">
        <v>8</v>
      </c>
      <c r="H40" s="78">
        <v>466.99</v>
      </c>
      <c r="I40" s="78">
        <v>9</v>
      </c>
      <c r="J40" s="80">
        <v>4</v>
      </c>
      <c r="K40" s="80">
        <v>4</v>
      </c>
      <c r="L40" s="78">
        <v>186</v>
      </c>
      <c r="M40" s="3" t="s">
        <v>82</v>
      </c>
    </row>
    <row r="41" spans="1:13" ht="15">
      <c r="A41">
        <v>3</v>
      </c>
      <c r="B41" s="77" t="s">
        <v>21</v>
      </c>
      <c r="C41" s="78">
        <v>136</v>
      </c>
      <c r="D41" s="77" t="s">
        <v>59</v>
      </c>
      <c r="E41" s="77" t="s">
        <v>113</v>
      </c>
      <c r="F41" s="77" t="s">
        <v>114</v>
      </c>
      <c r="G41" s="78">
        <v>11</v>
      </c>
      <c r="H41" s="78">
        <v>498.75</v>
      </c>
      <c r="I41" s="78">
        <v>11</v>
      </c>
      <c r="J41" s="80">
        <v>4</v>
      </c>
      <c r="K41" s="80">
        <v>4</v>
      </c>
      <c r="L41" s="78">
        <v>209</v>
      </c>
      <c r="M41" s="3" t="s">
        <v>82</v>
      </c>
    </row>
    <row r="42" spans="1:13" ht="15">
      <c r="A42">
        <v>3</v>
      </c>
      <c r="B42" s="77" t="s">
        <v>30</v>
      </c>
      <c r="C42" s="78">
        <v>16</v>
      </c>
      <c r="D42" s="77" t="s">
        <v>56</v>
      </c>
      <c r="E42" s="77" t="s">
        <v>108</v>
      </c>
      <c r="F42" s="77" t="s">
        <v>114</v>
      </c>
      <c r="G42" s="78">
        <v>12</v>
      </c>
      <c r="H42" s="78">
        <v>502.14</v>
      </c>
      <c r="I42" s="78">
        <v>12</v>
      </c>
      <c r="J42" s="80">
        <v>1</v>
      </c>
      <c r="K42" s="80">
        <v>1</v>
      </c>
      <c r="L42" s="78">
        <v>225</v>
      </c>
      <c r="M42" s="3" t="s">
        <v>82</v>
      </c>
    </row>
    <row r="43" spans="1:13" ht="15">
      <c r="A43">
        <v>3</v>
      </c>
      <c r="B43" s="77" t="s">
        <v>75</v>
      </c>
      <c r="C43" s="78">
        <v>228</v>
      </c>
      <c r="D43" s="77" t="s">
        <v>59</v>
      </c>
      <c r="E43" s="77" t="s">
        <v>113</v>
      </c>
      <c r="F43" s="77" t="s">
        <v>114</v>
      </c>
      <c r="G43" s="78">
        <v>14</v>
      </c>
      <c r="H43" s="78">
        <v>518.79000000000008</v>
      </c>
      <c r="I43" s="78">
        <v>15</v>
      </c>
      <c r="J43" s="80">
        <v>5</v>
      </c>
      <c r="K43" s="80">
        <v>5</v>
      </c>
      <c r="L43" s="78">
        <v>241</v>
      </c>
      <c r="M43" s="3" t="s">
        <v>82</v>
      </c>
    </row>
    <row r="44" spans="1:13" ht="15" customHeight="1">
      <c r="A44">
        <v>3</v>
      </c>
      <c r="B44" s="77" t="s">
        <v>115</v>
      </c>
      <c r="C44" s="78">
        <v>33</v>
      </c>
      <c r="D44" s="77" t="s">
        <v>54</v>
      </c>
      <c r="E44" s="77" t="s">
        <v>104</v>
      </c>
      <c r="F44" s="77" t="s">
        <v>114</v>
      </c>
      <c r="G44" s="78">
        <v>13</v>
      </c>
      <c r="H44" s="78">
        <v>509.35</v>
      </c>
      <c r="I44" s="78">
        <v>16</v>
      </c>
      <c r="J44" s="80">
        <v>1</v>
      </c>
      <c r="K44" s="80">
        <v>1</v>
      </c>
      <c r="L44" s="78">
        <v>248</v>
      </c>
      <c r="M44" s="3" t="s">
        <v>82</v>
      </c>
    </row>
    <row r="45" spans="1:13" ht="15">
      <c r="A45">
        <v>3</v>
      </c>
      <c r="B45" s="77" t="s">
        <v>15</v>
      </c>
      <c r="C45" s="78">
        <v>168</v>
      </c>
      <c r="D45" s="77" t="s">
        <v>56</v>
      </c>
      <c r="E45" s="77" t="s">
        <v>108</v>
      </c>
      <c r="F45" s="77" t="s">
        <v>114</v>
      </c>
      <c r="G45" s="78">
        <v>27</v>
      </c>
      <c r="H45" s="78">
        <v>645.47000000000014</v>
      </c>
      <c r="I45" s="78">
        <v>18</v>
      </c>
      <c r="J45" s="80">
        <v>3</v>
      </c>
      <c r="K45" s="80">
        <v>3</v>
      </c>
      <c r="L45" s="78">
        <v>256</v>
      </c>
      <c r="M45" s="3" t="s">
        <v>82</v>
      </c>
    </row>
    <row r="46" spans="1:13" ht="15">
      <c r="A46">
        <v>3</v>
      </c>
      <c r="B46" s="77" t="s">
        <v>47</v>
      </c>
      <c r="C46" s="78">
        <v>184</v>
      </c>
      <c r="D46" s="77" t="s">
        <v>58</v>
      </c>
      <c r="E46" s="77" t="s">
        <v>110</v>
      </c>
      <c r="F46" s="77" t="s">
        <v>114</v>
      </c>
      <c r="G46" s="78">
        <v>20</v>
      </c>
      <c r="H46" s="78">
        <v>541.02</v>
      </c>
      <c r="I46" s="78">
        <v>22</v>
      </c>
      <c r="J46" s="80">
        <v>1</v>
      </c>
      <c r="K46" s="80">
        <v>1</v>
      </c>
      <c r="L46" s="78">
        <v>275</v>
      </c>
      <c r="M46" s="3" t="s">
        <v>82</v>
      </c>
    </row>
    <row r="47" spans="1:13" ht="15">
      <c r="A47">
        <v>3</v>
      </c>
      <c r="B47" s="4" t="s">
        <v>48</v>
      </c>
      <c r="C47" s="78">
        <v>215</v>
      </c>
      <c r="D47" s="77" t="s">
        <v>52</v>
      </c>
      <c r="E47" s="77" t="s">
        <v>111</v>
      </c>
      <c r="F47" s="77" t="s">
        <v>114</v>
      </c>
      <c r="G47" s="78">
        <v>23</v>
      </c>
      <c r="H47" s="78">
        <v>579.4899999999999</v>
      </c>
      <c r="I47" s="78">
        <v>25</v>
      </c>
      <c r="J47" s="80">
        <v>2</v>
      </c>
      <c r="K47" s="80">
        <v>3</v>
      </c>
      <c r="L47" s="78">
        <v>318</v>
      </c>
      <c r="M47" s="3" t="s">
        <v>82</v>
      </c>
    </row>
    <row r="48" spans="1:13" ht="15" customHeight="1">
      <c r="A48">
        <v>3</v>
      </c>
      <c r="B48" s="77" t="s">
        <v>36</v>
      </c>
      <c r="C48" s="78">
        <v>25</v>
      </c>
      <c r="D48" s="77" t="s">
        <v>50</v>
      </c>
      <c r="E48" s="77" t="s">
        <v>107</v>
      </c>
      <c r="F48" s="77" t="s">
        <v>114</v>
      </c>
      <c r="G48" s="78">
        <v>24</v>
      </c>
      <c r="H48" s="78">
        <v>604.53</v>
      </c>
      <c r="I48" s="78">
        <v>27</v>
      </c>
      <c r="J48" s="80">
        <v>7</v>
      </c>
      <c r="K48" s="80">
        <v>7</v>
      </c>
      <c r="L48" s="78">
        <v>339</v>
      </c>
      <c r="M48" s="3" t="s">
        <v>82</v>
      </c>
    </row>
    <row r="49" spans="1:13" ht="15" customHeight="1">
      <c r="A49">
        <v>3</v>
      </c>
      <c r="B49" s="77" t="s">
        <v>31</v>
      </c>
      <c r="C49" s="78">
        <v>18</v>
      </c>
      <c r="D49" s="77" t="s">
        <v>59</v>
      </c>
      <c r="E49" s="77" t="s">
        <v>113</v>
      </c>
      <c r="F49" s="77" t="s">
        <v>114</v>
      </c>
      <c r="G49" s="78">
        <v>28</v>
      </c>
      <c r="H49" s="78">
        <v>655.99000000000012</v>
      </c>
      <c r="I49" s="78">
        <v>28</v>
      </c>
      <c r="J49" s="80">
        <v>7</v>
      </c>
      <c r="K49" s="80">
        <v>7</v>
      </c>
      <c r="L49" s="78">
        <v>357</v>
      </c>
      <c r="M49" s="3" t="s">
        <v>82</v>
      </c>
    </row>
    <row r="50" spans="1:13" ht="15" customHeight="1">
      <c r="A50">
        <v>3</v>
      </c>
      <c r="B50" s="77" t="s">
        <v>24</v>
      </c>
      <c r="C50" s="78">
        <v>0</v>
      </c>
      <c r="D50" s="77" t="s">
        <v>52</v>
      </c>
      <c r="E50" s="77" t="s">
        <v>111</v>
      </c>
      <c r="F50" s="77" t="s">
        <v>114</v>
      </c>
      <c r="G50" s="78">
        <v>25</v>
      </c>
      <c r="H50" s="78">
        <v>622.39</v>
      </c>
      <c r="I50" s="78">
        <v>29</v>
      </c>
      <c r="J50" s="80">
        <v>3</v>
      </c>
      <c r="K50" s="80">
        <v>4</v>
      </c>
      <c r="L50" s="78">
        <v>360</v>
      </c>
      <c r="M50" s="3" t="s">
        <v>83</v>
      </c>
    </row>
    <row r="51" spans="1:13" ht="15" customHeight="1">
      <c r="A51" s="3">
        <v>4</v>
      </c>
      <c r="B51" s="77" t="s">
        <v>30</v>
      </c>
      <c r="C51" s="78">
        <v>22</v>
      </c>
      <c r="D51" s="77" t="s">
        <v>56</v>
      </c>
      <c r="E51" s="77" t="s">
        <v>108</v>
      </c>
      <c r="F51" s="77" t="s">
        <v>106</v>
      </c>
      <c r="G51" s="78">
        <v>15</v>
      </c>
      <c r="H51" s="78">
        <v>449.23000000000008</v>
      </c>
      <c r="I51" s="78">
        <v>16</v>
      </c>
      <c r="J51" s="78">
        <v>3</v>
      </c>
      <c r="K51" s="78">
        <v>3</v>
      </c>
      <c r="L51" s="78">
        <v>186</v>
      </c>
      <c r="M51" s="3" t="s">
        <v>83</v>
      </c>
    </row>
    <row r="52" spans="1:13" ht="15" customHeight="1">
      <c r="A52" s="3">
        <v>4</v>
      </c>
      <c r="B52" s="77" t="s">
        <v>15</v>
      </c>
      <c r="C52" s="78">
        <v>49251</v>
      </c>
      <c r="D52" s="77" t="s">
        <v>56</v>
      </c>
      <c r="E52" s="77" t="s">
        <v>108</v>
      </c>
      <c r="F52" s="77" t="s">
        <v>103</v>
      </c>
      <c r="G52" s="78">
        <v>9</v>
      </c>
      <c r="H52" s="78">
        <v>367.72999999999996</v>
      </c>
      <c r="I52" s="78">
        <v>9</v>
      </c>
      <c r="J52" s="78">
        <v>1</v>
      </c>
      <c r="K52" s="78">
        <v>1</v>
      </c>
      <c r="L52" s="78">
        <v>119</v>
      </c>
      <c r="M52" s="3" t="s">
        <v>83</v>
      </c>
    </row>
    <row r="53" spans="1:13" ht="15" customHeight="1">
      <c r="A53" s="3">
        <v>4</v>
      </c>
      <c r="B53" s="77" t="s">
        <v>47</v>
      </c>
      <c r="C53" s="78">
        <v>57348</v>
      </c>
      <c r="D53" s="77" t="s">
        <v>58</v>
      </c>
      <c r="E53" s="77" t="s">
        <v>110</v>
      </c>
      <c r="F53" s="77" t="s">
        <v>103</v>
      </c>
      <c r="G53" s="78">
        <v>16</v>
      </c>
      <c r="H53" s="78">
        <v>450.38000000000005</v>
      </c>
      <c r="I53" s="78">
        <v>15</v>
      </c>
      <c r="J53" s="78">
        <v>1</v>
      </c>
      <c r="K53" s="78">
        <v>1</v>
      </c>
      <c r="L53" s="78">
        <v>168</v>
      </c>
      <c r="M53" s="3" t="s">
        <v>83</v>
      </c>
    </row>
    <row r="54" spans="1:13" ht="15" customHeight="1">
      <c r="A54" s="3">
        <v>4</v>
      </c>
      <c r="B54" s="77" t="s">
        <v>40</v>
      </c>
      <c r="C54" s="78">
        <v>69095</v>
      </c>
      <c r="D54" s="77" t="s">
        <v>56</v>
      </c>
      <c r="E54" s="77" t="s">
        <v>108</v>
      </c>
      <c r="F54" s="77" t="s">
        <v>103</v>
      </c>
      <c r="G54" s="78">
        <v>12</v>
      </c>
      <c r="H54" s="78">
        <v>411.76</v>
      </c>
      <c r="I54" s="78">
        <v>13</v>
      </c>
      <c r="J54" s="78">
        <v>2</v>
      </c>
      <c r="K54" s="78">
        <v>2</v>
      </c>
      <c r="L54" s="78">
        <v>148</v>
      </c>
      <c r="M54" s="3" t="s">
        <v>83</v>
      </c>
    </row>
    <row r="55" spans="1:13" ht="15" customHeight="1">
      <c r="A55" s="3">
        <v>4</v>
      </c>
      <c r="B55" s="77" t="s">
        <v>29</v>
      </c>
      <c r="C55" s="78">
        <v>73504</v>
      </c>
      <c r="D55" s="77" t="s">
        <v>54</v>
      </c>
      <c r="E55" s="77" t="s">
        <v>104</v>
      </c>
      <c r="F55" s="77" t="s">
        <v>103</v>
      </c>
      <c r="G55" s="78">
        <v>4</v>
      </c>
      <c r="H55" s="78">
        <v>329.69</v>
      </c>
      <c r="I55" s="78">
        <v>4</v>
      </c>
      <c r="J55" s="78">
        <v>1</v>
      </c>
      <c r="K55" s="78">
        <v>1</v>
      </c>
      <c r="L55" s="78">
        <v>83</v>
      </c>
      <c r="M55" s="3" t="s">
        <v>83</v>
      </c>
    </row>
    <row r="56" spans="1:13" ht="15" customHeight="1">
      <c r="A56" s="3">
        <v>4</v>
      </c>
      <c r="B56" s="77" t="s">
        <v>27</v>
      </c>
      <c r="C56" s="78">
        <v>79567</v>
      </c>
      <c r="D56" s="77" t="s">
        <v>50</v>
      </c>
      <c r="E56" s="77" t="s">
        <v>107</v>
      </c>
      <c r="F56" s="77" t="s">
        <v>103</v>
      </c>
      <c r="G56" s="78">
        <v>2</v>
      </c>
      <c r="H56" s="78">
        <v>275.39</v>
      </c>
      <c r="I56" s="78">
        <v>2</v>
      </c>
      <c r="J56" s="78">
        <v>2</v>
      </c>
      <c r="K56" s="78">
        <v>2</v>
      </c>
      <c r="L56" s="78">
        <v>42</v>
      </c>
      <c r="M56" s="3" t="s">
        <v>83</v>
      </c>
    </row>
    <row r="57" spans="1:13" ht="15" customHeight="1">
      <c r="A57" s="3">
        <v>4</v>
      </c>
      <c r="B57" s="77" t="s">
        <v>19</v>
      </c>
      <c r="C57" s="78">
        <v>87058</v>
      </c>
      <c r="D57" s="77" t="s">
        <v>59</v>
      </c>
      <c r="E57" s="77" t="s">
        <v>105</v>
      </c>
      <c r="F57" s="77" t="s">
        <v>103</v>
      </c>
      <c r="G57" s="78">
        <v>5</v>
      </c>
      <c r="H57" s="78">
        <v>335.54</v>
      </c>
      <c r="I57" s="78">
        <v>5</v>
      </c>
      <c r="J57" s="78">
        <v>2</v>
      </c>
      <c r="K57" s="78">
        <v>2</v>
      </c>
      <c r="L57" s="78">
        <v>87</v>
      </c>
      <c r="M57" s="3" t="s">
        <v>83</v>
      </c>
    </row>
    <row r="58" spans="1:13" ht="15" customHeight="1">
      <c r="A58" s="3">
        <v>4</v>
      </c>
      <c r="B58" s="77" t="s">
        <v>21</v>
      </c>
      <c r="C58" s="78">
        <v>999182</v>
      </c>
      <c r="D58" s="77" t="s">
        <v>59</v>
      </c>
      <c r="E58" s="77" t="s">
        <v>105</v>
      </c>
      <c r="F58" s="77" t="s">
        <v>103</v>
      </c>
      <c r="G58" s="78">
        <v>14</v>
      </c>
      <c r="H58" s="78">
        <v>417.85</v>
      </c>
      <c r="I58" s="78">
        <v>10</v>
      </c>
      <c r="J58" s="78">
        <v>4</v>
      </c>
      <c r="K58" s="78">
        <v>4</v>
      </c>
      <c r="L58" s="78">
        <v>121</v>
      </c>
      <c r="M58" s="3" t="s">
        <v>83</v>
      </c>
    </row>
    <row r="59" spans="1:13" ht="15" customHeight="1">
      <c r="A59" s="3">
        <v>4</v>
      </c>
      <c r="B59" s="77" t="s">
        <v>75</v>
      </c>
      <c r="C59" s="78">
        <v>999439</v>
      </c>
      <c r="D59" s="77" t="s">
        <v>59</v>
      </c>
      <c r="E59" s="77" t="s">
        <v>105</v>
      </c>
      <c r="F59" s="77" t="s">
        <v>103</v>
      </c>
      <c r="G59" s="78">
        <v>7</v>
      </c>
      <c r="H59" s="78">
        <v>352.44</v>
      </c>
      <c r="I59" s="78">
        <v>8</v>
      </c>
      <c r="J59" s="78">
        <v>3</v>
      </c>
      <c r="K59" s="78">
        <v>3</v>
      </c>
      <c r="L59" s="78">
        <v>108</v>
      </c>
      <c r="M59" s="3" t="s">
        <v>83</v>
      </c>
    </row>
    <row r="60" spans="1:13" ht="15" customHeight="1">
      <c r="A60" s="3">
        <v>4</v>
      </c>
      <c r="B60" s="77" t="s">
        <v>39</v>
      </c>
      <c r="C60" s="78">
        <v>999801</v>
      </c>
      <c r="D60" s="77" t="s">
        <v>54</v>
      </c>
      <c r="E60" s="77" t="s">
        <v>104</v>
      </c>
      <c r="F60" s="77" t="s">
        <v>106</v>
      </c>
      <c r="G60" s="78">
        <v>13</v>
      </c>
      <c r="H60" s="78">
        <v>414.66999999999996</v>
      </c>
      <c r="I60" s="78">
        <v>12</v>
      </c>
      <c r="J60" s="78">
        <v>3</v>
      </c>
      <c r="K60" s="78">
        <v>2</v>
      </c>
      <c r="L60" s="78">
        <v>145</v>
      </c>
      <c r="M60" s="3" t="s">
        <v>83</v>
      </c>
    </row>
    <row r="61" spans="1:13" ht="15" customHeight="1">
      <c r="A61" s="3">
        <v>4</v>
      </c>
      <c r="B61" s="77" t="s">
        <v>22</v>
      </c>
      <c r="C61" s="78">
        <v>999805</v>
      </c>
      <c r="D61" s="77" t="s">
        <v>50</v>
      </c>
      <c r="E61" s="77" t="s">
        <v>107</v>
      </c>
      <c r="F61" s="77" t="s">
        <v>106</v>
      </c>
      <c r="G61" s="78">
        <v>1</v>
      </c>
      <c r="H61" s="78">
        <v>252.20999999999998</v>
      </c>
      <c r="I61" s="78">
        <v>1</v>
      </c>
      <c r="J61" s="78">
        <v>1</v>
      </c>
      <c r="K61" s="78">
        <v>1</v>
      </c>
      <c r="L61" s="78">
        <v>26</v>
      </c>
      <c r="M61" s="3" t="s">
        <v>83</v>
      </c>
    </row>
    <row r="62" spans="1:13" ht="15" customHeight="1">
      <c r="A62" s="3">
        <v>4</v>
      </c>
      <c r="B62" s="77" t="s">
        <v>18</v>
      </c>
      <c r="C62" s="78">
        <v>999810</v>
      </c>
      <c r="D62" s="77" t="s">
        <v>50</v>
      </c>
      <c r="E62" s="77" t="s">
        <v>107</v>
      </c>
      <c r="F62" s="77" t="s">
        <v>106</v>
      </c>
      <c r="G62" s="78">
        <v>8</v>
      </c>
      <c r="H62" s="78">
        <v>353.45</v>
      </c>
      <c r="I62" s="78">
        <v>6</v>
      </c>
      <c r="J62" s="78">
        <v>4</v>
      </c>
      <c r="K62" s="78">
        <v>3</v>
      </c>
      <c r="L62" s="78">
        <v>92</v>
      </c>
      <c r="M62" s="3" t="s">
        <v>83</v>
      </c>
    </row>
    <row r="63" spans="1:13" ht="15" customHeight="1">
      <c r="A63" s="3">
        <v>4</v>
      </c>
      <c r="B63" s="77" t="s">
        <v>26</v>
      </c>
      <c r="C63" s="78">
        <v>999811</v>
      </c>
      <c r="D63" s="77" t="s">
        <v>50</v>
      </c>
      <c r="E63" s="77" t="s">
        <v>107</v>
      </c>
      <c r="F63" s="77" t="s">
        <v>106</v>
      </c>
      <c r="G63" s="78">
        <v>11</v>
      </c>
      <c r="H63" s="78">
        <v>403.92</v>
      </c>
      <c r="I63" s="78">
        <v>11</v>
      </c>
      <c r="J63" s="78">
        <v>5</v>
      </c>
      <c r="K63" s="78">
        <v>5</v>
      </c>
      <c r="L63" s="78">
        <v>122</v>
      </c>
      <c r="M63" s="3" t="s">
        <v>83</v>
      </c>
    </row>
    <row r="64" spans="1:13" ht="15" customHeight="1">
      <c r="A64" s="3">
        <v>4</v>
      </c>
      <c r="B64" s="77" t="s">
        <v>35</v>
      </c>
      <c r="C64" s="78">
        <v>999821</v>
      </c>
      <c r="D64" s="77" t="s">
        <v>59</v>
      </c>
      <c r="E64" s="77" t="s">
        <v>105</v>
      </c>
      <c r="F64" s="77" t="s">
        <v>106</v>
      </c>
      <c r="G64" s="78">
        <v>3</v>
      </c>
      <c r="H64" s="78">
        <v>284.89</v>
      </c>
      <c r="I64" s="78">
        <v>3</v>
      </c>
      <c r="J64" s="78">
        <v>1</v>
      </c>
      <c r="K64" s="78">
        <v>1</v>
      </c>
      <c r="L64" s="78">
        <v>45</v>
      </c>
      <c r="M64" s="3" t="s">
        <v>83</v>
      </c>
    </row>
    <row r="65" spans="1:13" ht="15" customHeight="1">
      <c r="A65" s="3">
        <v>4</v>
      </c>
      <c r="B65" s="77" t="s">
        <v>31</v>
      </c>
      <c r="C65" s="78">
        <v>999831</v>
      </c>
      <c r="D65" s="77" t="s">
        <v>59</v>
      </c>
      <c r="E65" s="77" t="s">
        <v>105</v>
      </c>
      <c r="F65" s="77" t="s">
        <v>106</v>
      </c>
      <c r="G65" s="78">
        <v>18</v>
      </c>
      <c r="H65" s="78">
        <v>484.54</v>
      </c>
      <c r="I65" s="78">
        <v>17</v>
      </c>
      <c r="J65" s="78">
        <v>5</v>
      </c>
      <c r="K65" s="78">
        <v>5</v>
      </c>
      <c r="L65" s="78">
        <v>197</v>
      </c>
      <c r="M65" s="3" t="s">
        <v>83</v>
      </c>
    </row>
    <row r="66" spans="1:13" ht="15" customHeight="1">
      <c r="A66" s="3">
        <v>4</v>
      </c>
      <c r="B66" s="77" t="s">
        <v>36</v>
      </c>
      <c r="C66" s="78">
        <v>999842</v>
      </c>
      <c r="D66" s="77" t="s">
        <v>50</v>
      </c>
      <c r="E66" s="77" t="s">
        <v>107</v>
      </c>
      <c r="F66" s="77" t="s">
        <v>106</v>
      </c>
      <c r="G66" s="78">
        <v>19</v>
      </c>
      <c r="H66" s="78">
        <v>487.53999999999996</v>
      </c>
      <c r="I66" s="78">
        <v>19</v>
      </c>
      <c r="J66" s="78">
        <v>6</v>
      </c>
      <c r="K66" s="78">
        <v>6</v>
      </c>
      <c r="L66" s="78">
        <v>207</v>
      </c>
      <c r="M66" s="3" t="s">
        <v>83</v>
      </c>
    </row>
    <row r="67" spans="1:13" ht="15">
      <c r="A67" s="3">
        <v>5</v>
      </c>
      <c r="B67" s="17" t="s">
        <v>30</v>
      </c>
      <c r="C67" s="171">
        <v>22</v>
      </c>
      <c r="D67" s="17" t="s">
        <v>56</v>
      </c>
      <c r="E67" s="17" t="s">
        <v>108</v>
      </c>
      <c r="F67" s="17" t="s">
        <v>106</v>
      </c>
      <c r="G67" s="171">
        <v>24</v>
      </c>
      <c r="H67" s="171">
        <v>99999.900000000009</v>
      </c>
      <c r="I67" s="171">
        <v>24</v>
      </c>
      <c r="J67" s="171">
        <v>5</v>
      </c>
      <c r="K67" s="171">
        <v>5</v>
      </c>
      <c r="L67" s="171">
        <v>240</v>
      </c>
      <c r="M67" s="3" t="s">
        <v>83</v>
      </c>
    </row>
    <row r="68" spans="1:13" ht="15">
      <c r="A68" s="3">
        <v>5</v>
      </c>
      <c r="B68" s="17" t="s">
        <v>15</v>
      </c>
      <c r="C68" s="171">
        <v>49251</v>
      </c>
      <c r="D68" s="17" t="s">
        <v>56</v>
      </c>
      <c r="E68" s="17" t="s">
        <v>108</v>
      </c>
      <c r="F68" s="17" t="s">
        <v>103</v>
      </c>
      <c r="G68" s="171">
        <v>14</v>
      </c>
      <c r="H68" s="171">
        <v>307.07000000000005</v>
      </c>
      <c r="I68" s="171">
        <v>13</v>
      </c>
      <c r="J68" s="171">
        <v>2</v>
      </c>
      <c r="K68" s="171">
        <v>2</v>
      </c>
      <c r="L68" s="171">
        <v>112</v>
      </c>
      <c r="M68" s="3" t="s">
        <v>83</v>
      </c>
    </row>
    <row r="69" spans="1:13" ht="15">
      <c r="A69" s="3">
        <v>5</v>
      </c>
      <c r="B69" s="17" t="s">
        <v>47</v>
      </c>
      <c r="C69" s="171">
        <v>57348</v>
      </c>
      <c r="D69" s="17" t="s">
        <v>58</v>
      </c>
      <c r="E69" s="17" t="s">
        <v>110</v>
      </c>
      <c r="F69" s="17" t="s">
        <v>103</v>
      </c>
      <c r="G69" s="171">
        <v>18</v>
      </c>
      <c r="H69" s="171">
        <v>365.32999999999993</v>
      </c>
      <c r="I69" s="171">
        <v>18</v>
      </c>
      <c r="J69" s="171">
        <v>1</v>
      </c>
      <c r="K69" s="171">
        <v>1</v>
      </c>
      <c r="L69" s="171">
        <v>159</v>
      </c>
      <c r="M69" s="3" t="s">
        <v>83</v>
      </c>
    </row>
    <row r="70" spans="1:13" ht="15">
      <c r="A70" s="3">
        <v>5</v>
      </c>
      <c r="B70" s="17" t="s">
        <v>40</v>
      </c>
      <c r="C70" s="171">
        <v>69095</v>
      </c>
      <c r="D70" s="17" t="s">
        <v>56</v>
      </c>
      <c r="E70" s="17" t="s">
        <v>108</v>
      </c>
      <c r="F70" s="17" t="s">
        <v>103</v>
      </c>
      <c r="G70" s="171">
        <v>7</v>
      </c>
      <c r="H70" s="171">
        <v>264.76</v>
      </c>
      <c r="I70" s="171">
        <v>8</v>
      </c>
      <c r="J70" s="171">
        <v>1</v>
      </c>
      <c r="K70" s="171">
        <v>1</v>
      </c>
      <c r="L70" s="171">
        <v>83</v>
      </c>
      <c r="M70" s="3" t="s">
        <v>83</v>
      </c>
    </row>
    <row r="71" spans="1:13" ht="15">
      <c r="A71" s="3">
        <v>5</v>
      </c>
      <c r="B71" s="17" t="s">
        <v>29</v>
      </c>
      <c r="C71" s="171">
        <v>73504</v>
      </c>
      <c r="D71" s="17" t="s">
        <v>54</v>
      </c>
      <c r="E71" s="17" t="s">
        <v>104</v>
      </c>
      <c r="F71" s="17" t="s">
        <v>103</v>
      </c>
      <c r="G71" s="171">
        <v>5</v>
      </c>
      <c r="H71" s="171">
        <v>259.11</v>
      </c>
      <c r="I71" s="171">
        <v>4</v>
      </c>
      <c r="J71" s="171">
        <v>1</v>
      </c>
      <c r="K71" s="171">
        <v>1</v>
      </c>
      <c r="L71" s="171">
        <v>70</v>
      </c>
      <c r="M71" s="3" t="s">
        <v>83</v>
      </c>
    </row>
    <row r="72" spans="1:13" ht="15">
      <c r="A72" s="3">
        <v>5</v>
      </c>
      <c r="B72" s="17" t="s">
        <v>27</v>
      </c>
      <c r="C72" s="171">
        <v>79567</v>
      </c>
      <c r="D72" s="17" t="s">
        <v>50</v>
      </c>
      <c r="E72" s="17" t="s">
        <v>107</v>
      </c>
      <c r="F72" s="17" t="s">
        <v>103</v>
      </c>
      <c r="G72" s="171">
        <v>2</v>
      </c>
      <c r="H72" s="171">
        <v>228.17000000000002</v>
      </c>
      <c r="I72" s="171">
        <v>2</v>
      </c>
      <c r="J72" s="171">
        <v>1</v>
      </c>
      <c r="K72" s="171">
        <v>1</v>
      </c>
      <c r="L72" s="171">
        <v>43</v>
      </c>
      <c r="M72" s="3" t="s">
        <v>83</v>
      </c>
    </row>
    <row r="73" spans="1:13" ht="15">
      <c r="A73" s="3">
        <v>5</v>
      </c>
      <c r="B73" s="17" t="s">
        <v>19</v>
      </c>
      <c r="C73" s="171">
        <v>87058</v>
      </c>
      <c r="D73" s="17" t="s">
        <v>59</v>
      </c>
      <c r="E73" s="17" t="s">
        <v>105</v>
      </c>
      <c r="F73" s="17" t="s">
        <v>103</v>
      </c>
      <c r="G73" s="171">
        <v>6</v>
      </c>
      <c r="H73" s="171">
        <v>264.23999999999995</v>
      </c>
      <c r="I73" s="171">
        <v>7</v>
      </c>
      <c r="J73" s="171">
        <v>2</v>
      </c>
      <c r="K73" s="171">
        <v>2</v>
      </c>
      <c r="L73" s="171">
        <v>82</v>
      </c>
      <c r="M73" s="3" t="s">
        <v>83</v>
      </c>
    </row>
    <row r="74" spans="1:13" ht="15">
      <c r="A74" s="3">
        <v>5</v>
      </c>
      <c r="B74" s="17" t="s">
        <v>24</v>
      </c>
      <c r="C74" s="171">
        <v>999371</v>
      </c>
      <c r="D74" s="17" t="s">
        <v>52</v>
      </c>
      <c r="E74" s="17" t="s">
        <v>111</v>
      </c>
      <c r="F74" s="17" t="s">
        <v>103</v>
      </c>
      <c r="G74" s="171">
        <v>16</v>
      </c>
      <c r="H74" s="171">
        <v>344.21</v>
      </c>
      <c r="I74" s="171">
        <v>17</v>
      </c>
      <c r="J74" s="171">
        <v>1</v>
      </c>
      <c r="K74" s="171">
        <v>1</v>
      </c>
      <c r="L74" s="171">
        <v>158</v>
      </c>
      <c r="M74" s="3" t="s">
        <v>83</v>
      </c>
    </row>
    <row r="75" spans="1:13" ht="15">
      <c r="A75" s="3">
        <v>5</v>
      </c>
      <c r="B75" s="17" t="s">
        <v>13</v>
      </c>
      <c r="C75" s="171">
        <v>999409</v>
      </c>
      <c r="D75" s="17" t="s">
        <v>51</v>
      </c>
      <c r="E75" s="17" t="s">
        <v>102</v>
      </c>
      <c r="F75" s="17" t="s">
        <v>103</v>
      </c>
      <c r="G75" s="171">
        <v>3</v>
      </c>
      <c r="H75" s="171">
        <v>236.57</v>
      </c>
      <c r="I75" s="171">
        <v>3</v>
      </c>
      <c r="J75" s="171">
        <v>1</v>
      </c>
      <c r="K75" s="171">
        <v>1</v>
      </c>
      <c r="L75" s="171">
        <v>45</v>
      </c>
      <c r="M75" s="3" t="s">
        <v>83</v>
      </c>
    </row>
    <row r="76" spans="1:13" ht="15">
      <c r="A76" s="3">
        <v>5</v>
      </c>
      <c r="B76" s="4" t="s">
        <v>48</v>
      </c>
      <c r="C76" s="171">
        <v>999424</v>
      </c>
      <c r="D76" s="17" t="s">
        <v>52</v>
      </c>
      <c r="E76" s="17" t="s">
        <v>111</v>
      </c>
      <c r="F76" s="17" t="s">
        <v>103</v>
      </c>
      <c r="G76" s="171">
        <v>20</v>
      </c>
      <c r="H76" s="171">
        <v>396.49</v>
      </c>
      <c r="I76" s="171">
        <v>20</v>
      </c>
      <c r="J76" s="171">
        <v>2</v>
      </c>
      <c r="K76" s="171">
        <v>2</v>
      </c>
      <c r="L76" s="171">
        <v>186</v>
      </c>
      <c r="M76" s="3" t="s">
        <v>83</v>
      </c>
    </row>
    <row r="77" spans="1:13" ht="15">
      <c r="A77" s="3">
        <v>5</v>
      </c>
      <c r="B77" s="77" t="s">
        <v>75</v>
      </c>
      <c r="C77" s="171">
        <v>999439</v>
      </c>
      <c r="D77" s="17" t="s">
        <v>59</v>
      </c>
      <c r="E77" s="17" t="s">
        <v>105</v>
      </c>
      <c r="F77" s="17" t="s">
        <v>103</v>
      </c>
      <c r="G77" s="171">
        <v>10</v>
      </c>
      <c r="H77" s="171">
        <v>284.70999999999998</v>
      </c>
      <c r="I77" s="171">
        <v>10</v>
      </c>
      <c r="J77" s="171">
        <v>3</v>
      </c>
      <c r="K77" s="171">
        <v>3</v>
      </c>
      <c r="L77" s="171">
        <v>99</v>
      </c>
      <c r="M77" s="3" t="s">
        <v>83</v>
      </c>
    </row>
    <row r="78" spans="1:13" ht="15">
      <c r="A78" s="3">
        <v>5</v>
      </c>
      <c r="B78" s="17" t="s">
        <v>39</v>
      </c>
      <c r="C78" s="171">
        <v>999801</v>
      </c>
      <c r="D78" s="17" t="s">
        <v>54</v>
      </c>
      <c r="E78" s="17" t="s">
        <v>104</v>
      </c>
      <c r="F78" s="17" t="s">
        <v>106</v>
      </c>
      <c r="G78" s="171">
        <v>13</v>
      </c>
      <c r="H78" s="171">
        <v>304.7</v>
      </c>
      <c r="I78" s="171">
        <v>14</v>
      </c>
      <c r="J78" s="171">
        <v>2</v>
      </c>
      <c r="K78" s="171">
        <v>2</v>
      </c>
      <c r="L78" s="171">
        <v>131</v>
      </c>
      <c r="M78" s="3" t="s">
        <v>83</v>
      </c>
    </row>
    <row r="79" spans="1:13" ht="15">
      <c r="A79" s="3">
        <v>5</v>
      </c>
      <c r="B79" s="17" t="s">
        <v>18</v>
      </c>
      <c r="C79" s="171">
        <v>999810</v>
      </c>
      <c r="D79" s="17" t="s">
        <v>50</v>
      </c>
      <c r="E79" s="17" t="s">
        <v>107</v>
      </c>
      <c r="F79" s="17" t="s">
        <v>106</v>
      </c>
      <c r="G79" s="171">
        <v>9</v>
      </c>
      <c r="H79" s="171">
        <v>273.81</v>
      </c>
      <c r="I79" s="171">
        <v>9</v>
      </c>
      <c r="J79" s="171">
        <v>2</v>
      </c>
      <c r="K79" s="171">
        <v>2</v>
      </c>
      <c r="L79" s="171">
        <v>92</v>
      </c>
      <c r="M79" s="3" t="s">
        <v>83</v>
      </c>
    </row>
    <row r="80" spans="1:13" ht="15">
      <c r="A80" s="3">
        <v>5</v>
      </c>
      <c r="B80" s="17" t="s">
        <v>26</v>
      </c>
      <c r="C80" s="171">
        <v>999811</v>
      </c>
      <c r="D80" s="17" t="s">
        <v>50</v>
      </c>
      <c r="E80" s="17" t="s">
        <v>107</v>
      </c>
      <c r="F80" s="17" t="s">
        <v>106</v>
      </c>
      <c r="G80" s="171">
        <v>12</v>
      </c>
      <c r="H80" s="171">
        <v>297.60999999999996</v>
      </c>
      <c r="I80" s="171">
        <v>12</v>
      </c>
      <c r="J80" s="171">
        <v>4</v>
      </c>
      <c r="K80" s="171">
        <v>4</v>
      </c>
      <c r="L80" s="171">
        <v>111</v>
      </c>
      <c r="M80" s="3" t="s">
        <v>83</v>
      </c>
    </row>
    <row r="81" spans="1:13" ht="15">
      <c r="A81" s="3">
        <v>5</v>
      </c>
      <c r="B81" s="17" t="s">
        <v>42</v>
      </c>
      <c r="C81" s="171">
        <v>999819</v>
      </c>
      <c r="D81" s="17" t="s">
        <v>51</v>
      </c>
      <c r="E81" s="17" t="s">
        <v>102</v>
      </c>
      <c r="F81" s="17" t="s">
        <v>103</v>
      </c>
      <c r="G81" s="171">
        <v>8</v>
      </c>
      <c r="H81" s="171">
        <v>265.53000000000003</v>
      </c>
      <c r="I81" s="171">
        <v>6</v>
      </c>
      <c r="J81" s="171">
        <v>3</v>
      </c>
      <c r="K81" s="171">
        <v>3</v>
      </c>
      <c r="L81" s="171">
        <v>80</v>
      </c>
      <c r="M81" s="3" t="s">
        <v>83</v>
      </c>
    </row>
    <row r="82" spans="1:13" ht="15">
      <c r="A82" s="3">
        <v>5</v>
      </c>
      <c r="B82" s="6" t="s">
        <v>35</v>
      </c>
      <c r="C82" s="171">
        <v>999821</v>
      </c>
      <c r="D82" s="17" t="s">
        <v>59</v>
      </c>
      <c r="E82" s="17" t="s">
        <v>105</v>
      </c>
      <c r="F82" s="17" t="s">
        <v>106</v>
      </c>
      <c r="G82" s="171">
        <v>1</v>
      </c>
      <c r="H82" s="171">
        <v>211.74</v>
      </c>
      <c r="I82" s="171">
        <v>1</v>
      </c>
      <c r="J82" s="171">
        <v>1</v>
      </c>
      <c r="K82" s="171">
        <v>1</v>
      </c>
      <c r="L82" s="171">
        <v>18</v>
      </c>
      <c r="M82" s="3" t="s">
        <v>83</v>
      </c>
    </row>
    <row r="83" spans="1:13" ht="15">
      <c r="A83" s="3">
        <v>5</v>
      </c>
      <c r="B83" s="17" t="s">
        <v>36</v>
      </c>
      <c r="C83" s="171">
        <v>999842</v>
      </c>
      <c r="D83" s="17" t="s">
        <v>50</v>
      </c>
      <c r="E83" s="17" t="s">
        <v>107</v>
      </c>
      <c r="F83" s="17" t="s">
        <v>106</v>
      </c>
      <c r="G83" s="171">
        <v>19</v>
      </c>
      <c r="H83" s="171">
        <v>394.96</v>
      </c>
      <c r="I83" s="171">
        <v>19</v>
      </c>
      <c r="J83" s="171">
        <v>5</v>
      </c>
      <c r="K83" s="171">
        <v>5</v>
      </c>
      <c r="L83" s="171">
        <v>182</v>
      </c>
      <c r="M83" s="3" t="s">
        <v>83</v>
      </c>
    </row>
    <row r="84" spans="1:13" ht="15">
      <c r="A84" s="3">
        <v>5</v>
      </c>
      <c r="B84" s="6" t="s">
        <v>32</v>
      </c>
      <c r="C84" s="171">
        <v>999941</v>
      </c>
      <c r="D84" s="17" t="s">
        <v>51</v>
      </c>
      <c r="E84" s="17" t="s">
        <v>102</v>
      </c>
      <c r="F84" s="17" t="s">
        <v>106</v>
      </c>
      <c r="G84" s="171">
        <v>4</v>
      </c>
      <c r="H84" s="171">
        <v>254.73999999999998</v>
      </c>
      <c r="I84" s="171">
        <v>5</v>
      </c>
      <c r="J84" s="171">
        <v>2</v>
      </c>
      <c r="K84" s="171">
        <v>2</v>
      </c>
      <c r="L84" s="171">
        <v>74</v>
      </c>
      <c r="M84" s="3" t="s">
        <v>83</v>
      </c>
    </row>
    <row r="85" spans="1:13" ht="15">
      <c r="A85">
        <v>6</v>
      </c>
      <c r="B85" s="77" t="s">
        <v>27</v>
      </c>
      <c r="C85" s="78">
        <v>210</v>
      </c>
      <c r="D85" s="77" t="s">
        <v>50</v>
      </c>
      <c r="E85" s="77" t="s">
        <v>107</v>
      </c>
      <c r="F85" s="77" t="s">
        <v>114</v>
      </c>
      <c r="G85" s="78">
        <v>1</v>
      </c>
      <c r="H85" s="78">
        <v>183.97</v>
      </c>
      <c r="I85" s="78">
        <v>1</v>
      </c>
      <c r="J85" s="80">
        <v>1</v>
      </c>
      <c r="K85" s="80">
        <v>1</v>
      </c>
      <c r="L85" s="78">
        <v>41</v>
      </c>
      <c r="M85" s="3" t="s">
        <v>82</v>
      </c>
    </row>
    <row r="86" spans="1:13" ht="15">
      <c r="A86">
        <v>6</v>
      </c>
      <c r="B86" s="77" t="s">
        <v>22</v>
      </c>
      <c r="C86" s="78">
        <v>6</v>
      </c>
      <c r="D86" s="77" t="s">
        <v>50</v>
      </c>
      <c r="E86" s="77" t="s">
        <v>107</v>
      </c>
      <c r="F86" s="77" t="s">
        <v>114</v>
      </c>
      <c r="G86" s="78">
        <v>3</v>
      </c>
      <c r="H86" s="78">
        <v>188.19</v>
      </c>
      <c r="I86" s="78">
        <v>2</v>
      </c>
      <c r="J86" s="80">
        <v>2</v>
      </c>
      <c r="K86" s="80">
        <v>2</v>
      </c>
      <c r="L86" s="78">
        <v>42</v>
      </c>
      <c r="M86" s="3" t="s">
        <v>82</v>
      </c>
    </row>
    <row r="87" spans="1:13" ht="15">
      <c r="A87">
        <v>6</v>
      </c>
      <c r="B87" s="6" t="s">
        <v>35</v>
      </c>
      <c r="C87" s="78">
        <v>1</v>
      </c>
      <c r="D87" s="77" t="s">
        <v>59</v>
      </c>
      <c r="E87" s="77" t="s">
        <v>113</v>
      </c>
      <c r="F87" s="77" t="s">
        <v>114</v>
      </c>
      <c r="G87" s="78">
        <v>2</v>
      </c>
      <c r="H87" s="78">
        <v>187.38</v>
      </c>
      <c r="I87" s="78">
        <v>3</v>
      </c>
      <c r="J87" s="80">
        <v>1</v>
      </c>
      <c r="K87" s="80">
        <v>1</v>
      </c>
      <c r="L87" s="78">
        <v>46</v>
      </c>
      <c r="M87" s="3" t="s">
        <v>82</v>
      </c>
    </row>
    <row r="88" spans="1:13" ht="15">
      <c r="A88">
        <v>6</v>
      </c>
      <c r="B88" s="77" t="s">
        <v>19</v>
      </c>
      <c r="C88" s="78">
        <v>1010</v>
      </c>
      <c r="D88" s="77" t="s">
        <v>59</v>
      </c>
      <c r="E88" s="77" t="s">
        <v>113</v>
      </c>
      <c r="F88" s="77" t="s">
        <v>114</v>
      </c>
      <c r="G88" s="78">
        <v>4</v>
      </c>
      <c r="H88" s="78">
        <v>190.4</v>
      </c>
      <c r="I88" s="78">
        <v>4</v>
      </c>
      <c r="J88" s="80">
        <v>2</v>
      </c>
      <c r="K88" s="80">
        <v>2</v>
      </c>
      <c r="L88" s="78">
        <v>46</v>
      </c>
      <c r="M88" s="3" t="s">
        <v>82</v>
      </c>
    </row>
    <row r="89" spans="1:13" ht="15">
      <c r="A89">
        <v>6</v>
      </c>
      <c r="B89" s="77" t="s">
        <v>13</v>
      </c>
      <c r="C89" s="78">
        <v>203</v>
      </c>
      <c r="D89" s="77" t="s">
        <v>51</v>
      </c>
      <c r="E89" s="77" t="s">
        <v>102</v>
      </c>
      <c r="F89" s="77" t="s">
        <v>114</v>
      </c>
      <c r="G89" s="78">
        <v>5</v>
      </c>
      <c r="H89" s="78">
        <v>193.92</v>
      </c>
      <c r="I89" s="78">
        <v>5</v>
      </c>
      <c r="J89" s="80">
        <v>1</v>
      </c>
      <c r="K89" s="80">
        <v>1</v>
      </c>
      <c r="L89" s="78">
        <v>48</v>
      </c>
      <c r="M89" s="3" t="s">
        <v>82</v>
      </c>
    </row>
    <row r="90" spans="1:13" ht="15">
      <c r="A90">
        <v>6</v>
      </c>
      <c r="B90" s="77" t="s">
        <v>15</v>
      </c>
      <c r="C90" s="78">
        <v>168</v>
      </c>
      <c r="D90" s="77" t="s">
        <v>56</v>
      </c>
      <c r="E90" s="77" t="s">
        <v>108</v>
      </c>
      <c r="F90" s="77" t="s">
        <v>114</v>
      </c>
      <c r="G90" s="78">
        <v>8</v>
      </c>
      <c r="H90" s="78">
        <v>214.88</v>
      </c>
      <c r="I90" s="78">
        <v>6</v>
      </c>
      <c r="J90" s="80">
        <v>1</v>
      </c>
      <c r="K90" s="80">
        <v>1</v>
      </c>
      <c r="L90" s="78">
        <v>60</v>
      </c>
      <c r="M90" s="3" t="s">
        <v>82</v>
      </c>
    </row>
    <row r="91" spans="1:13" ht="15">
      <c r="A91">
        <v>6</v>
      </c>
      <c r="B91" s="77" t="s">
        <v>18</v>
      </c>
      <c r="C91" s="78">
        <v>5</v>
      </c>
      <c r="D91" s="77" t="s">
        <v>50</v>
      </c>
      <c r="E91" s="77" t="s">
        <v>107</v>
      </c>
      <c r="F91" s="77" t="s">
        <v>114</v>
      </c>
      <c r="G91" s="78">
        <v>7</v>
      </c>
      <c r="H91" s="78">
        <v>210.9</v>
      </c>
      <c r="I91" s="78">
        <v>7</v>
      </c>
      <c r="J91" s="80">
        <v>3</v>
      </c>
      <c r="K91" s="80">
        <v>3</v>
      </c>
      <c r="L91" s="78">
        <v>61</v>
      </c>
      <c r="M91" s="3" t="s">
        <v>82</v>
      </c>
    </row>
    <row r="92" spans="1:13" ht="15">
      <c r="A92">
        <v>6</v>
      </c>
      <c r="B92" s="77" t="s">
        <v>29</v>
      </c>
      <c r="C92" s="78">
        <v>187</v>
      </c>
      <c r="D92" s="77" t="s">
        <v>54</v>
      </c>
      <c r="E92" s="77" t="s">
        <v>104</v>
      </c>
      <c r="F92" s="77" t="s">
        <v>114</v>
      </c>
      <c r="G92" s="78">
        <v>6</v>
      </c>
      <c r="H92" s="78">
        <v>206.89999999999998</v>
      </c>
      <c r="I92" s="78">
        <v>8</v>
      </c>
      <c r="J92" s="80">
        <v>1</v>
      </c>
      <c r="K92" s="80">
        <v>1</v>
      </c>
      <c r="L92" s="78">
        <v>64</v>
      </c>
      <c r="M92" s="3" t="s">
        <v>82</v>
      </c>
    </row>
    <row r="93" spans="1:13" ht="15">
      <c r="A93">
        <v>6</v>
      </c>
      <c r="B93" s="77" t="s">
        <v>75</v>
      </c>
      <c r="C93" s="78">
        <v>228</v>
      </c>
      <c r="D93" s="77" t="s">
        <v>59</v>
      </c>
      <c r="E93" s="77" t="s">
        <v>113</v>
      </c>
      <c r="F93" s="77" t="s">
        <v>114</v>
      </c>
      <c r="G93" s="78">
        <v>9</v>
      </c>
      <c r="H93" s="78">
        <v>218.38</v>
      </c>
      <c r="I93" s="78">
        <v>9</v>
      </c>
      <c r="J93" s="80">
        <v>3</v>
      </c>
      <c r="K93" s="80">
        <v>3</v>
      </c>
      <c r="L93" s="78">
        <v>68</v>
      </c>
      <c r="M93" s="3" t="s">
        <v>82</v>
      </c>
    </row>
    <row r="94" spans="1:13" ht="15">
      <c r="A94">
        <v>6</v>
      </c>
      <c r="B94" s="77" t="s">
        <v>42</v>
      </c>
      <c r="C94" s="78">
        <v>400</v>
      </c>
      <c r="D94" s="77" t="s">
        <v>51</v>
      </c>
      <c r="E94" s="77" t="s">
        <v>102</v>
      </c>
      <c r="F94" s="77" t="s">
        <v>114</v>
      </c>
      <c r="G94" s="78">
        <v>10</v>
      </c>
      <c r="H94" s="78">
        <v>219.29999999999998</v>
      </c>
      <c r="I94" s="78">
        <v>10</v>
      </c>
      <c r="J94" s="80">
        <v>2</v>
      </c>
      <c r="K94" s="80">
        <v>2</v>
      </c>
      <c r="L94" s="78">
        <v>68</v>
      </c>
      <c r="M94" s="3" t="s">
        <v>82</v>
      </c>
    </row>
    <row r="95" spans="1:13" ht="15">
      <c r="A95">
        <v>6</v>
      </c>
      <c r="B95" s="77" t="s">
        <v>21</v>
      </c>
      <c r="C95" s="78">
        <v>136</v>
      </c>
      <c r="D95" s="77" t="s">
        <v>59</v>
      </c>
      <c r="E95" s="77" t="s">
        <v>113</v>
      </c>
      <c r="F95" s="77" t="s">
        <v>114</v>
      </c>
      <c r="G95" s="78">
        <v>12</v>
      </c>
      <c r="H95" s="78">
        <v>223.01</v>
      </c>
      <c r="I95" s="78">
        <v>11</v>
      </c>
      <c r="J95" s="80">
        <v>4</v>
      </c>
      <c r="K95" s="80">
        <v>4</v>
      </c>
      <c r="L95" s="78">
        <v>69</v>
      </c>
      <c r="M95" s="3" t="s">
        <v>82</v>
      </c>
    </row>
    <row r="96" spans="1:13" ht="15">
      <c r="A96">
        <v>6</v>
      </c>
      <c r="B96" s="77" t="s">
        <v>40</v>
      </c>
      <c r="C96" s="78">
        <v>182</v>
      </c>
      <c r="D96" s="77" t="s">
        <v>56</v>
      </c>
      <c r="E96" s="77" t="s">
        <v>108</v>
      </c>
      <c r="F96" s="77" t="s">
        <v>114</v>
      </c>
      <c r="G96" s="78">
        <v>11</v>
      </c>
      <c r="H96" s="78">
        <v>222.21999999999997</v>
      </c>
      <c r="I96" s="78">
        <v>12</v>
      </c>
      <c r="J96" s="80">
        <v>2</v>
      </c>
      <c r="K96" s="80">
        <v>2</v>
      </c>
      <c r="L96" s="78">
        <v>70</v>
      </c>
      <c r="M96" s="3" t="s">
        <v>82</v>
      </c>
    </row>
    <row r="97" spans="1:13" ht="15">
      <c r="A97">
        <v>6</v>
      </c>
      <c r="B97" s="17" t="s">
        <v>30</v>
      </c>
      <c r="C97" s="78">
        <v>16</v>
      </c>
      <c r="D97" s="77" t="s">
        <v>56</v>
      </c>
      <c r="E97" s="77" t="s">
        <v>108</v>
      </c>
      <c r="F97" s="77" t="s">
        <v>114</v>
      </c>
      <c r="G97" s="78">
        <v>19</v>
      </c>
      <c r="H97" s="78">
        <v>1215.0700000000002</v>
      </c>
      <c r="I97" s="78">
        <v>13</v>
      </c>
      <c r="J97" s="80">
        <v>3</v>
      </c>
      <c r="K97" s="80">
        <v>3</v>
      </c>
      <c r="L97" s="78">
        <v>95</v>
      </c>
      <c r="M97" s="3" t="s">
        <v>82</v>
      </c>
    </row>
    <row r="98" spans="1:13" ht="15">
      <c r="A98">
        <v>6</v>
      </c>
      <c r="B98" s="77" t="s">
        <v>39</v>
      </c>
      <c r="C98" s="78">
        <v>33</v>
      </c>
      <c r="D98" s="77" t="s">
        <v>54</v>
      </c>
      <c r="E98" s="77" t="s">
        <v>104</v>
      </c>
      <c r="F98" s="77" t="s">
        <v>114</v>
      </c>
      <c r="G98" s="78">
        <v>13</v>
      </c>
      <c r="H98" s="78">
        <v>257.84999999999997</v>
      </c>
      <c r="I98" s="78">
        <v>14</v>
      </c>
      <c r="J98" s="80">
        <v>2</v>
      </c>
      <c r="K98" s="80">
        <v>2</v>
      </c>
      <c r="L98" s="78">
        <v>100</v>
      </c>
      <c r="M98" s="3" t="s">
        <v>82</v>
      </c>
    </row>
    <row r="99" spans="1:13" ht="15">
      <c r="A99">
        <v>6</v>
      </c>
      <c r="B99" s="77" t="s">
        <v>24</v>
      </c>
      <c r="C99" s="78">
        <v>0</v>
      </c>
      <c r="D99" s="77" t="s">
        <v>52</v>
      </c>
      <c r="E99" s="77" t="s">
        <v>111</v>
      </c>
      <c r="F99" s="77" t="s">
        <v>114</v>
      </c>
      <c r="G99" s="78">
        <v>14</v>
      </c>
      <c r="H99" s="78">
        <v>267.37</v>
      </c>
      <c r="I99" s="78">
        <v>15</v>
      </c>
      <c r="J99" s="80">
        <v>1</v>
      </c>
      <c r="K99" s="80">
        <v>1</v>
      </c>
      <c r="L99" s="78">
        <v>114</v>
      </c>
      <c r="M99" s="3" t="s">
        <v>82</v>
      </c>
    </row>
    <row r="100" spans="1:13" ht="15">
      <c r="A100">
        <v>6</v>
      </c>
      <c r="B100" s="17" t="s">
        <v>36</v>
      </c>
      <c r="C100" s="78">
        <v>25</v>
      </c>
      <c r="D100" s="77" t="s">
        <v>50</v>
      </c>
      <c r="E100" s="77" t="s">
        <v>107</v>
      </c>
      <c r="F100" s="77" t="s">
        <v>114</v>
      </c>
      <c r="G100" s="78">
        <v>15</v>
      </c>
      <c r="H100" s="78">
        <v>293.09000000000003</v>
      </c>
      <c r="I100" s="78">
        <v>16</v>
      </c>
      <c r="J100" s="80">
        <v>4</v>
      </c>
      <c r="K100" s="80">
        <v>4</v>
      </c>
      <c r="L100" s="78">
        <v>126</v>
      </c>
      <c r="M100" s="3" t="s">
        <v>82</v>
      </c>
    </row>
    <row r="101" spans="1:13" ht="15">
      <c r="A101">
        <v>6</v>
      </c>
      <c r="B101" s="4" t="s">
        <v>48</v>
      </c>
      <c r="C101" s="78">
        <v>215</v>
      </c>
      <c r="D101" s="77" t="s">
        <v>52</v>
      </c>
      <c r="E101" s="77" t="s">
        <v>111</v>
      </c>
      <c r="F101" s="77" t="s">
        <v>114</v>
      </c>
      <c r="G101" s="78">
        <v>16</v>
      </c>
      <c r="H101" s="78">
        <v>315.39</v>
      </c>
      <c r="I101" s="78">
        <v>17</v>
      </c>
      <c r="J101" s="80">
        <v>2</v>
      </c>
      <c r="K101" s="80">
        <v>2</v>
      </c>
      <c r="L101" s="78">
        <v>128</v>
      </c>
      <c r="M101" s="3" t="s">
        <v>82</v>
      </c>
    </row>
    <row r="102" spans="1:13" ht="15">
      <c r="A102">
        <v>6</v>
      </c>
      <c r="B102" s="77" t="s">
        <v>31</v>
      </c>
      <c r="C102" s="78">
        <v>18</v>
      </c>
      <c r="D102" s="77" t="s">
        <v>59</v>
      </c>
      <c r="E102" s="77" t="s">
        <v>113</v>
      </c>
      <c r="F102" s="77" t="s">
        <v>114</v>
      </c>
      <c r="G102" s="78">
        <v>18</v>
      </c>
      <c r="H102" s="78">
        <v>375.06000000000006</v>
      </c>
      <c r="I102" s="78">
        <v>18</v>
      </c>
      <c r="J102" s="80">
        <v>5</v>
      </c>
      <c r="K102" s="80">
        <v>5</v>
      </c>
      <c r="L102" s="78">
        <v>134</v>
      </c>
      <c r="M102" s="3" t="s">
        <v>82</v>
      </c>
    </row>
    <row r="103" spans="1:13" ht="15">
      <c r="A103">
        <v>6</v>
      </c>
      <c r="B103" s="77" t="s">
        <v>47</v>
      </c>
      <c r="C103" s="78">
        <v>184</v>
      </c>
      <c r="D103" s="77" t="s">
        <v>58</v>
      </c>
      <c r="E103" s="77" t="s">
        <v>110</v>
      </c>
      <c r="F103" s="77" t="s">
        <v>114</v>
      </c>
      <c r="G103" s="78">
        <v>17</v>
      </c>
      <c r="H103" s="78">
        <v>339.45</v>
      </c>
      <c r="I103" s="78">
        <v>19</v>
      </c>
      <c r="J103" s="80">
        <v>1</v>
      </c>
      <c r="K103" s="80">
        <v>1</v>
      </c>
      <c r="L103" s="78">
        <v>140</v>
      </c>
      <c r="M103" s="3" t="s">
        <v>82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0"/>
  <sheetViews>
    <sheetView workbookViewId="0">
      <pane xSplit="1" ySplit="1" topLeftCell="B99" activePane="bottomRight" state="frozen"/>
      <selection pane="topRight" activeCell="B1" sqref="B1"/>
      <selection pane="bottomLeft" activeCell="A2" sqref="A2"/>
      <selection pane="bottomRight" activeCell="B111" sqref="B111"/>
    </sheetView>
  </sheetViews>
  <sheetFormatPr defaultRowHeight="12.75"/>
  <cols>
    <col min="1" max="1" width="5.85546875" style="3" customWidth="1"/>
    <col min="2" max="2" width="22.5703125" style="3" customWidth="1"/>
    <col min="3" max="3" width="9.7109375" style="3" customWidth="1"/>
    <col min="4" max="4" width="17.28515625" style="3" customWidth="1"/>
    <col min="5" max="5" width="6.5703125" style="3" customWidth="1"/>
    <col min="6" max="6" width="4.85546875" style="3" customWidth="1"/>
    <col min="7" max="12" width="14" style="3" customWidth="1"/>
    <col min="13" max="16384" width="9.140625" style="3"/>
  </cols>
  <sheetData>
    <row r="1" spans="1:12" ht="15" customHeight="1">
      <c r="A1" s="2" t="s">
        <v>85</v>
      </c>
      <c r="B1" s="2" t="s">
        <v>8</v>
      </c>
      <c r="C1" s="2" t="s">
        <v>93</v>
      </c>
      <c r="D1" s="2" t="s">
        <v>91</v>
      </c>
      <c r="E1" s="2" t="s">
        <v>94</v>
      </c>
      <c r="F1" s="2" t="s">
        <v>95</v>
      </c>
      <c r="G1" s="2" t="s">
        <v>96</v>
      </c>
      <c r="H1" s="2" t="s">
        <v>97</v>
      </c>
      <c r="I1" s="2" t="s">
        <v>98</v>
      </c>
      <c r="J1" s="2" t="s">
        <v>99</v>
      </c>
      <c r="K1" s="2" t="s">
        <v>100</v>
      </c>
      <c r="L1" s="2" t="s">
        <v>101</v>
      </c>
    </row>
    <row r="2" spans="1:12" ht="15" customHeight="1">
      <c r="A2" s="3">
        <v>1</v>
      </c>
      <c r="B2" s="4" t="s">
        <v>13</v>
      </c>
      <c r="C2" s="5">
        <v>999409</v>
      </c>
      <c r="D2" s="4" t="s">
        <v>51</v>
      </c>
      <c r="E2" s="4" t="s">
        <v>102</v>
      </c>
      <c r="F2" s="4" t="s">
        <v>103</v>
      </c>
      <c r="G2" s="5">
        <v>1</v>
      </c>
      <c r="H2" s="20">
        <v>281.01000000000005</v>
      </c>
      <c r="I2" s="5">
        <v>1</v>
      </c>
      <c r="J2" s="5">
        <v>1</v>
      </c>
      <c r="K2" s="5">
        <v>1</v>
      </c>
      <c r="L2" s="5">
        <v>43</v>
      </c>
    </row>
    <row r="3" spans="1:12" ht="15" customHeight="1">
      <c r="A3" s="3">
        <v>1</v>
      </c>
      <c r="B3" s="4" t="s">
        <v>29</v>
      </c>
      <c r="C3" s="5">
        <v>73504</v>
      </c>
      <c r="D3" s="4" t="s">
        <v>54</v>
      </c>
      <c r="E3" s="4" t="s">
        <v>104</v>
      </c>
      <c r="F3" s="4" t="s">
        <v>103</v>
      </c>
      <c r="G3" s="5">
        <v>2</v>
      </c>
      <c r="H3" s="20">
        <v>312.02</v>
      </c>
      <c r="I3" s="5">
        <v>2</v>
      </c>
      <c r="J3" s="5">
        <v>1</v>
      </c>
      <c r="K3" s="5">
        <v>1</v>
      </c>
      <c r="L3" s="5">
        <v>57</v>
      </c>
    </row>
    <row r="4" spans="1:12" ht="15" customHeight="1">
      <c r="A4" s="3">
        <v>1</v>
      </c>
      <c r="B4" s="4" t="s">
        <v>19</v>
      </c>
      <c r="C4" s="5">
        <v>87058</v>
      </c>
      <c r="D4" s="4" t="s">
        <v>59</v>
      </c>
      <c r="E4" s="4" t="s">
        <v>105</v>
      </c>
      <c r="F4" s="4" t="s">
        <v>103</v>
      </c>
      <c r="G4" s="5">
        <v>5</v>
      </c>
      <c r="H4" s="20">
        <v>318.78000000000003</v>
      </c>
      <c r="I4" s="5">
        <v>3</v>
      </c>
      <c r="J4" s="5">
        <v>1</v>
      </c>
      <c r="K4" s="5">
        <v>1</v>
      </c>
      <c r="L4" s="5">
        <v>63</v>
      </c>
    </row>
    <row r="5" spans="1:12" ht="15" customHeight="1">
      <c r="A5" s="3">
        <v>1</v>
      </c>
      <c r="B5" s="4" t="s">
        <v>42</v>
      </c>
      <c r="C5" s="5">
        <v>999819</v>
      </c>
      <c r="D5" s="4" t="s">
        <v>51</v>
      </c>
      <c r="E5" s="4" t="s">
        <v>102</v>
      </c>
      <c r="F5" s="4" t="s">
        <v>103</v>
      </c>
      <c r="G5" s="5">
        <v>6</v>
      </c>
      <c r="H5" s="20">
        <v>319.57000000000005</v>
      </c>
      <c r="I5" s="5">
        <v>4</v>
      </c>
      <c r="J5" s="5">
        <v>3</v>
      </c>
      <c r="K5" s="5">
        <v>2</v>
      </c>
      <c r="L5" s="5">
        <v>63</v>
      </c>
    </row>
    <row r="6" spans="1:12" ht="15" customHeight="1">
      <c r="A6" s="3">
        <v>1</v>
      </c>
      <c r="B6" s="6" t="s">
        <v>32</v>
      </c>
      <c r="C6" s="5">
        <v>999941</v>
      </c>
      <c r="D6" s="4" t="s">
        <v>51</v>
      </c>
      <c r="E6" s="4" t="s">
        <v>102</v>
      </c>
      <c r="F6" s="4" t="s">
        <v>106</v>
      </c>
      <c r="G6" s="5">
        <v>3</v>
      </c>
      <c r="H6" s="20">
        <v>313.63</v>
      </c>
      <c r="I6" s="5">
        <v>5</v>
      </c>
      <c r="J6" s="5">
        <v>2</v>
      </c>
      <c r="K6" s="5">
        <v>3</v>
      </c>
      <c r="L6" s="5">
        <v>66</v>
      </c>
    </row>
    <row r="7" spans="1:12" ht="15" customHeight="1">
      <c r="A7" s="3">
        <v>1</v>
      </c>
      <c r="B7" s="4" t="s">
        <v>20</v>
      </c>
      <c r="C7" s="5">
        <v>999373</v>
      </c>
      <c r="D7" s="4" t="s">
        <v>50</v>
      </c>
      <c r="E7" s="4" t="s">
        <v>107</v>
      </c>
      <c r="F7" s="4" t="s">
        <v>103</v>
      </c>
      <c r="G7" s="5">
        <v>4</v>
      </c>
      <c r="H7" s="20">
        <v>315.82</v>
      </c>
      <c r="I7" s="5">
        <v>6</v>
      </c>
      <c r="J7" s="5">
        <v>1</v>
      </c>
      <c r="K7" s="5">
        <v>1</v>
      </c>
      <c r="L7" s="5">
        <v>69</v>
      </c>
    </row>
    <row r="8" spans="1:12" ht="15" customHeight="1">
      <c r="A8" s="3">
        <v>1</v>
      </c>
      <c r="B8" s="4" t="s">
        <v>21</v>
      </c>
      <c r="C8" s="5">
        <v>999182</v>
      </c>
      <c r="D8" s="4" t="s">
        <v>59</v>
      </c>
      <c r="E8" s="4" t="s">
        <v>105</v>
      </c>
      <c r="F8" s="4" t="s">
        <v>103</v>
      </c>
      <c r="G8" s="5">
        <v>8</v>
      </c>
      <c r="H8" s="20">
        <v>332.96999999999997</v>
      </c>
      <c r="I8" s="5">
        <v>7</v>
      </c>
      <c r="J8" s="5">
        <v>2</v>
      </c>
      <c r="K8" s="5">
        <v>2</v>
      </c>
      <c r="L8" s="5">
        <v>71</v>
      </c>
    </row>
    <row r="9" spans="1:12" ht="15" customHeight="1">
      <c r="A9" s="3">
        <v>1</v>
      </c>
      <c r="B9" s="4" t="s">
        <v>22</v>
      </c>
      <c r="C9" s="5">
        <v>999805</v>
      </c>
      <c r="D9" s="4" t="s">
        <v>50</v>
      </c>
      <c r="E9" s="4" t="s">
        <v>107</v>
      </c>
      <c r="F9" s="4" t="s">
        <v>106</v>
      </c>
      <c r="G9" s="5">
        <v>7</v>
      </c>
      <c r="H9" s="20">
        <v>324.60000000000002</v>
      </c>
      <c r="I9" s="5">
        <v>8</v>
      </c>
      <c r="J9" s="5">
        <v>2</v>
      </c>
      <c r="K9" s="5">
        <v>2</v>
      </c>
      <c r="L9" s="5">
        <v>76</v>
      </c>
    </row>
    <row r="10" spans="1:12" ht="15" customHeight="1">
      <c r="A10" s="3">
        <v>1</v>
      </c>
      <c r="B10" s="4" t="s">
        <v>27</v>
      </c>
      <c r="C10" s="5">
        <v>79567</v>
      </c>
      <c r="D10" s="4" t="s">
        <v>50</v>
      </c>
      <c r="E10" s="4" t="s">
        <v>107</v>
      </c>
      <c r="F10" s="4" t="s">
        <v>103</v>
      </c>
      <c r="G10" s="5">
        <v>9</v>
      </c>
      <c r="H10" s="20">
        <v>349.24</v>
      </c>
      <c r="I10" s="5">
        <v>9</v>
      </c>
      <c r="J10" s="5">
        <v>3</v>
      </c>
      <c r="K10" s="5">
        <v>3</v>
      </c>
      <c r="L10" s="5">
        <v>86</v>
      </c>
    </row>
    <row r="11" spans="1:12" ht="15" customHeight="1">
      <c r="A11" s="3">
        <v>1</v>
      </c>
      <c r="B11" s="4" t="s">
        <v>40</v>
      </c>
      <c r="C11" s="5">
        <v>69095</v>
      </c>
      <c r="D11" s="4" t="s">
        <v>56</v>
      </c>
      <c r="E11" s="4" t="s">
        <v>108</v>
      </c>
      <c r="F11" s="4" t="s">
        <v>103</v>
      </c>
      <c r="G11" s="5">
        <v>10</v>
      </c>
      <c r="H11" s="20">
        <v>356.18999999999994</v>
      </c>
      <c r="I11" s="5">
        <v>10</v>
      </c>
      <c r="J11" s="5">
        <v>1</v>
      </c>
      <c r="K11" s="5">
        <v>1</v>
      </c>
      <c r="L11" s="5">
        <v>92</v>
      </c>
    </row>
    <row r="12" spans="1:12" ht="15" customHeight="1">
      <c r="A12" s="3">
        <v>1</v>
      </c>
      <c r="B12" s="4" t="s">
        <v>34</v>
      </c>
      <c r="C12" s="5">
        <v>999455</v>
      </c>
      <c r="D12" s="4" t="s">
        <v>51</v>
      </c>
      <c r="E12" s="4" t="s">
        <v>102</v>
      </c>
      <c r="F12" s="4" t="s">
        <v>103</v>
      </c>
      <c r="G12" s="5">
        <v>12</v>
      </c>
      <c r="H12" s="20">
        <v>383.75</v>
      </c>
      <c r="I12" s="5">
        <v>11</v>
      </c>
      <c r="J12" s="5">
        <v>4</v>
      </c>
      <c r="K12" s="5">
        <v>4</v>
      </c>
      <c r="L12" s="5">
        <v>110</v>
      </c>
    </row>
    <row r="13" spans="1:12" ht="15" customHeight="1">
      <c r="A13" s="3">
        <v>1</v>
      </c>
      <c r="B13" s="4" t="s">
        <v>18</v>
      </c>
      <c r="C13" s="5">
        <v>999810</v>
      </c>
      <c r="D13" s="4" t="s">
        <v>50</v>
      </c>
      <c r="E13" s="4" t="s">
        <v>107</v>
      </c>
      <c r="F13" s="4" t="s">
        <v>106</v>
      </c>
      <c r="G13" s="5">
        <v>11</v>
      </c>
      <c r="H13" s="20">
        <v>377.43999999999994</v>
      </c>
      <c r="I13" s="5">
        <v>12</v>
      </c>
      <c r="J13" s="5">
        <v>4</v>
      </c>
      <c r="K13" s="5">
        <v>4</v>
      </c>
      <c r="L13" s="5">
        <v>115</v>
      </c>
    </row>
    <row r="14" spans="1:12" ht="15" customHeight="1">
      <c r="A14" s="3">
        <v>1</v>
      </c>
      <c r="B14" s="4" t="s">
        <v>17</v>
      </c>
      <c r="C14" s="5">
        <v>999331</v>
      </c>
      <c r="D14" s="4" t="s">
        <v>54</v>
      </c>
      <c r="E14" s="4" t="s">
        <v>104</v>
      </c>
      <c r="F14" s="4" t="s">
        <v>103</v>
      </c>
      <c r="G14" s="5">
        <v>13</v>
      </c>
      <c r="H14" s="20">
        <v>413.52</v>
      </c>
      <c r="I14" s="5">
        <v>13</v>
      </c>
      <c r="J14" s="5">
        <v>2</v>
      </c>
      <c r="K14" s="5">
        <v>2</v>
      </c>
      <c r="L14" s="5">
        <v>137</v>
      </c>
    </row>
    <row r="15" spans="1:12" ht="15" customHeight="1">
      <c r="A15" s="3">
        <v>1</v>
      </c>
      <c r="B15" s="4" t="s">
        <v>25</v>
      </c>
      <c r="C15" s="5">
        <v>999807</v>
      </c>
      <c r="D15" s="4" t="s">
        <v>50</v>
      </c>
      <c r="E15" s="4" t="s">
        <v>107</v>
      </c>
      <c r="F15" s="4" t="s">
        <v>106</v>
      </c>
      <c r="G15" s="5">
        <v>15</v>
      </c>
      <c r="H15" s="20">
        <v>447.46999999999991</v>
      </c>
      <c r="I15" s="5">
        <v>14</v>
      </c>
      <c r="J15" s="5">
        <v>5</v>
      </c>
      <c r="K15" s="5">
        <v>5</v>
      </c>
      <c r="L15" s="5">
        <v>167</v>
      </c>
    </row>
    <row r="16" spans="1:12" ht="15" customHeight="1">
      <c r="A16" s="3">
        <v>1</v>
      </c>
      <c r="B16" s="4" t="s">
        <v>16</v>
      </c>
      <c r="C16" s="5">
        <v>999321</v>
      </c>
      <c r="D16" s="4" t="s">
        <v>57</v>
      </c>
      <c r="E16" s="4" t="s">
        <v>109</v>
      </c>
      <c r="F16" s="4" t="s">
        <v>103</v>
      </c>
      <c r="G16" s="5">
        <v>14</v>
      </c>
      <c r="H16" s="20">
        <v>436.02</v>
      </c>
      <c r="I16" s="5">
        <v>15</v>
      </c>
      <c r="J16" s="5">
        <v>1</v>
      </c>
      <c r="K16" s="5">
        <v>1</v>
      </c>
      <c r="L16" s="5">
        <v>168</v>
      </c>
    </row>
    <row r="17" spans="1:12" ht="15" customHeight="1">
      <c r="A17" s="3">
        <v>1</v>
      </c>
      <c r="B17" s="4" t="s">
        <v>47</v>
      </c>
      <c r="C17" s="5">
        <v>999359</v>
      </c>
      <c r="D17" s="4" t="s">
        <v>58</v>
      </c>
      <c r="E17" s="4" t="s">
        <v>110</v>
      </c>
      <c r="F17" s="4" t="s">
        <v>103</v>
      </c>
      <c r="G17" s="5">
        <v>18</v>
      </c>
      <c r="H17" s="20">
        <v>471.36</v>
      </c>
      <c r="I17" s="5">
        <v>16</v>
      </c>
      <c r="J17" s="5">
        <v>1</v>
      </c>
      <c r="K17" s="5">
        <v>1</v>
      </c>
      <c r="L17" s="5">
        <v>171</v>
      </c>
    </row>
    <row r="18" spans="1:12" ht="15" customHeight="1">
      <c r="A18" s="3">
        <v>1</v>
      </c>
      <c r="B18" s="4" t="s">
        <v>48</v>
      </c>
      <c r="C18" s="5">
        <v>999424</v>
      </c>
      <c r="D18" s="4" t="s">
        <v>52</v>
      </c>
      <c r="E18" s="4" t="s">
        <v>111</v>
      </c>
      <c r="F18" s="4" t="s">
        <v>103</v>
      </c>
      <c r="G18" s="5">
        <v>16</v>
      </c>
      <c r="H18" s="20">
        <v>470.68200000000002</v>
      </c>
      <c r="I18" s="5">
        <v>17</v>
      </c>
      <c r="J18" s="5">
        <v>1</v>
      </c>
      <c r="K18" s="5">
        <v>1</v>
      </c>
      <c r="L18" s="5">
        <v>178</v>
      </c>
    </row>
    <row r="19" spans="1:12" ht="15" customHeight="1">
      <c r="A19" s="3">
        <v>1</v>
      </c>
      <c r="B19" s="4" t="s">
        <v>15</v>
      </c>
      <c r="C19" s="5">
        <v>49251</v>
      </c>
      <c r="D19" s="4" t="s">
        <v>53</v>
      </c>
      <c r="E19" s="4" t="s">
        <v>112</v>
      </c>
      <c r="F19" s="4" t="s">
        <v>103</v>
      </c>
      <c r="G19" s="5">
        <v>23</v>
      </c>
      <c r="H19" s="20">
        <v>505.47999999999996</v>
      </c>
      <c r="I19" s="5">
        <v>18</v>
      </c>
      <c r="J19" s="5">
        <v>1</v>
      </c>
      <c r="K19" s="5">
        <v>1</v>
      </c>
      <c r="L19" s="5">
        <v>185</v>
      </c>
    </row>
    <row r="20" spans="1:12" ht="15" customHeight="1">
      <c r="A20" s="3">
        <v>1</v>
      </c>
      <c r="B20" s="4" t="s">
        <v>24</v>
      </c>
      <c r="C20" s="5">
        <v>999371</v>
      </c>
      <c r="D20" s="4" t="s">
        <v>52</v>
      </c>
      <c r="E20" s="4" t="s">
        <v>111</v>
      </c>
      <c r="F20" s="4" t="s">
        <v>103</v>
      </c>
      <c r="G20" s="5">
        <v>20</v>
      </c>
      <c r="H20" s="20">
        <v>484.09999999999997</v>
      </c>
      <c r="I20" s="5">
        <v>19</v>
      </c>
      <c r="J20" s="5">
        <v>2</v>
      </c>
      <c r="K20" s="5">
        <v>2</v>
      </c>
      <c r="L20" s="5">
        <v>186</v>
      </c>
    </row>
    <row r="21" spans="1:12" ht="15" customHeight="1">
      <c r="A21" s="3">
        <v>1</v>
      </c>
      <c r="B21" s="4" t="s">
        <v>36</v>
      </c>
      <c r="C21" s="5">
        <v>999842</v>
      </c>
      <c r="D21" s="4" t="s">
        <v>50</v>
      </c>
      <c r="E21" s="4" t="s">
        <v>107</v>
      </c>
      <c r="F21" s="4" t="s">
        <v>106</v>
      </c>
      <c r="G21" s="5">
        <v>21</v>
      </c>
      <c r="H21" s="20">
        <v>495.03</v>
      </c>
      <c r="I21" s="5">
        <v>23</v>
      </c>
      <c r="J21" s="5">
        <v>7</v>
      </c>
      <c r="K21" s="5">
        <v>7</v>
      </c>
      <c r="L21" s="5">
        <v>197</v>
      </c>
    </row>
    <row r="22" spans="1:12" ht="15" customHeight="1">
      <c r="A22" s="3">
        <v>1</v>
      </c>
      <c r="B22" s="4" t="s">
        <v>31</v>
      </c>
      <c r="C22" s="5">
        <v>999831</v>
      </c>
      <c r="D22" s="4" t="s">
        <v>59</v>
      </c>
      <c r="E22" s="4" t="s">
        <v>105</v>
      </c>
      <c r="F22" s="4" t="s">
        <v>106</v>
      </c>
      <c r="G22" s="5">
        <v>22</v>
      </c>
      <c r="H22" s="20">
        <v>500.08000000000004</v>
      </c>
      <c r="I22" s="5">
        <v>24</v>
      </c>
      <c r="J22" s="5">
        <v>4</v>
      </c>
      <c r="K22" s="5">
        <v>4</v>
      </c>
      <c r="L22" s="5">
        <v>199</v>
      </c>
    </row>
    <row r="23" spans="1:12" ht="15" customHeight="1">
      <c r="A23" s="3">
        <v>1</v>
      </c>
      <c r="B23" s="4" t="s">
        <v>37</v>
      </c>
      <c r="C23" s="5">
        <v>999134</v>
      </c>
      <c r="D23" s="4" t="s">
        <v>53</v>
      </c>
      <c r="E23" s="4" t="s">
        <v>112</v>
      </c>
      <c r="F23" s="4" t="s">
        <v>103</v>
      </c>
      <c r="G23" s="5">
        <v>24</v>
      </c>
      <c r="H23" s="20">
        <v>505.71</v>
      </c>
      <c r="I23" s="5">
        <v>25</v>
      </c>
      <c r="J23" s="5">
        <v>2</v>
      </c>
      <c r="K23" s="5">
        <v>2</v>
      </c>
      <c r="L23" s="5">
        <v>206</v>
      </c>
    </row>
    <row r="24" spans="1:12" ht="15" customHeight="1">
      <c r="A24" s="3">
        <v>1</v>
      </c>
      <c r="B24" s="4" t="s">
        <v>28</v>
      </c>
      <c r="C24" s="5">
        <v>999422</v>
      </c>
      <c r="D24" s="4" t="s">
        <v>53</v>
      </c>
      <c r="E24" s="4" t="s">
        <v>112</v>
      </c>
      <c r="F24" s="4" t="s">
        <v>103</v>
      </c>
      <c r="G24" s="5">
        <v>27</v>
      </c>
      <c r="H24" s="20">
        <v>718.53</v>
      </c>
      <c r="I24" s="5">
        <v>26</v>
      </c>
      <c r="J24" s="5">
        <v>3</v>
      </c>
      <c r="K24" s="5">
        <v>3</v>
      </c>
      <c r="L24" s="5">
        <v>244</v>
      </c>
    </row>
    <row r="25" spans="1:12" ht="15" customHeight="1">
      <c r="A25" s="3">
        <v>1</v>
      </c>
      <c r="B25" s="4" t="s">
        <v>33</v>
      </c>
      <c r="C25" s="5">
        <v>999946</v>
      </c>
      <c r="D25" s="4" t="s">
        <v>56</v>
      </c>
      <c r="E25" s="4" t="s">
        <v>108</v>
      </c>
      <c r="F25" s="4" t="s">
        <v>103</v>
      </c>
      <c r="G25" s="5">
        <v>26</v>
      </c>
      <c r="H25" s="20">
        <v>659.06999999999982</v>
      </c>
      <c r="I25" s="5">
        <v>27</v>
      </c>
      <c r="J25" s="5">
        <v>3</v>
      </c>
      <c r="K25" s="5">
        <v>3</v>
      </c>
      <c r="L25" s="5">
        <v>251</v>
      </c>
    </row>
    <row r="26" spans="1:12" ht="15">
      <c r="A26" s="3">
        <v>2</v>
      </c>
      <c r="B26" s="6" t="s">
        <v>35</v>
      </c>
      <c r="C26" s="7">
        <v>1</v>
      </c>
      <c r="D26" s="6" t="s">
        <v>59</v>
      </c>
      <c r="E26" s="6" t="s">
        <v>113</v>
      </c>
      <c r="F26" s="6" t="s">
        <v>114</v>
      </c>
      <c r="G26" s="7">
        <v>1</v>
      </c>
      <c r="H26" s="21">
        <v>160.36000000000001</v>
      </c>
      <c r="I26" s="7">
        <v>1</v>
      </c>
      <c r="J26" s="7">
        <v>1</v>
      </c>
      <c r="K26" s="7">
        <v>1</v>
      </c>
      <c r="L26" s="7">
        <v>15</v>
      </c>
    </row>
    <row r="27" spans="1:12" ht="15">
      <c r="A27" s="3">
        <v>2</v>
      </c>
      <c r="B27" s="6" t="s">
        <v>22</v>
      </c>
      <c r="C27" s="7">
        <v>6</v>
      </c>
      <c r="D27" s="6" t="s">
        <v>50</v>
      </c>
      <c r="E27" s="6" t="s">
        <v>107</v>
      </c>
      <c r="F27" s="6" t="s">
        <v>114</v>
      </c>
      <c r="G27" s="7">
        <v>2</v>
      </c>
      <c r="H27" s="21">
        <v>180.34</v>
      </c>
      <c r="I27" s="7">
        <v>2</v>
      </c>
      <c r="J27" s="7">
        <v>1</v>
      </c>
      <c r="K27" s="7">
        <v>1</v>
      </c>
      <c r="L27" s="7">
        <v>29</v>
      </c>
    </row>
    <row r="28" spans="1:12" ht="15">
      <c r="A28" s="3">
        <v>2</v>
      </c>
      <c r="B28" s="6" t="s">
        <v>13</v>
      </c>
      <c r="C28" s="7">
        <v>203</v>
      </c>
      <c r="D28" s="6" t="s">
        <v>51</v>
      </c>
      <c r="E28" s="6" t="s">
        <v>102</v>
      </c>
      <c r="F28" s="6" t="s">
        <v>114</v>
      </c>
      <c r="G28" s="7">
        <v>3</v>
      </c>
      <c r="H28" s="21">
        <v>189.53</v>
      </c>
      <c r="I28" s="7">
        <v>3</v>
      </c>
      <c r="J28" s="7">
        <v>1</v>
      </c>
      <c r="K28" s="7">
        <v>1</v>
      </c>
      <c r="L28" s="7">
        <v>40</v>
      </c>
    </row>
    <row r="29" spans="1:12" ht="15">
      <c r="A29" s="3">
        <v>2</v>
      </c>
      <c r="B29" s="6" t="s">
        <v>29</v>
      </c>
      <c r="C29" s="7">
        <v>187</v>
      </c>
      <c r="D29" s="6" t="s">
        <v>54</v>
      </c>
      <c r="E29" s="6" t="s">
        <v>104</v>
      </c>
      <c r="F29" s="6" t="s">
        <v>114</v>
      </c>
      <c r="G29" s="7">
        <v>4</v>
      </c>
      <c r="H29" s="21">
        <v>199.07999999999998</v>
      </c>
      <c r="I29" s="7">
        <v>4</v>
      </c>
      <c r="J29" s="7">
        <v>1</v>
      </c>
      <c r="K29" s="7">
        <v>1</v>
      </c>
      <c r="L29" s="7">
        <v>42</v>
      </c>
    </row>
    <row r="30" spans="1:12" ht="15">
      <c r="A30" s="3">
        <v>2</v>
      </c>
      <c r="B30" s="6" t="s">
        <v>32</v>
      </c>
      <c r="C30" s="7">
        <v>19</v>
      </c>
      <c r="D30" s="6" t="s">
        <v>51</v>
      </c>
      <c r="E30" s="6" t="s">
        <v>102</v>
      </c>
      <c r="F30" s="6" t="s">
        <v>114</v>
      </c>
      <c r="G30" s="7">
        <v>5</v>
      </c>
      <c r="H30" s="21">
        <v>200.53</v>
      </c>
      <c r="I30" s="7">
        <v>5</v>
      </c>
      <c r="J30" s="7">
        <v>2</v>
      </c>
      <c r="K30" s="7">
        <v>2</v>
      </c>
      <c r="L30" s="7">
        <v>48</v>
      </c>
    </row>
    <row r="31" spans="1:12" ht="15" customHeight="1">
      <c r="A31" s="3">
        <v>2</v>
      </c>
      <c r="B31" s="6" t="s">
        <v>42</v>
      </c>
      <c r="C31" s="7">
        <v>400</v>
      </c>
      <c r="D31" s="6" t="s">
        <v>51</v>
      </c>
      <c r="E31" s="6" t="s">
        <v>102</v>
      </c>
      <c r="F31" s="6" t="s">
        <v>114</v>
      </c>
      <c r="G31" s="7">
        <v>6</v>
      </c>
      <c r="H31" s="21">
        <v>213.28000000000003</v>
      </c>
      <c r="I31" s="7">
        <v>6</v>
      </c>
      <c r="J31" s="7">
        <v>3</v>
      </c>
      <c r="K31" s="7">
        <v>3</v>
      </c>
      <c r="L31" s="7">
        <v>57</v>
      </c>
    </row>
    <row r="32" spans="1:12" ht="15" customHeight="1">
      <c r="A32" s="3">
        <v>2</v>
      </c>
      <c r="B32" s="6" t="s">
        <v>19</v>
      </c>
      <c r="C32" s="7">
        <v>87056</v>
      </c>
      <c r="D32" s="6" t="s">
        <v>59</v>
      </c>
      <c r="E32" s="6" t="s">
        <v>113</v>
      </c>
      <c r="F32" s="6" t="s">
        <v>114</v>
      </c>
      <c r="G32" s="7">
        <v>7</v>
      </c>
      <c r="H32" s="21">
        <v>213.85000000000002</v>
      </c>
      <c r="I32" s="7">
        <v>7</v>
      </c>
      <c r="J32" s="7">
        <v>2</v>
      </c>
      <c r="K32" s="7">
        <v>2</v>
      </c>
      <c r="L32" s="7">
        <v>57</v>
      </c>
    </row>
    <row r="33" spans="1:12" ht="15" customHeight="1">
      <c r="A33" s="3">
        <v>2</v>
      </c>
      <c r="B33" s="6" t="s">
        <v>18</v>
      </c>
      <c r="C33" s="7">
        <v>5</v>
      </c>
      <c r="D33" s="6" t="s">
        <v>50</v>
      </c>
      <c r="E33" s="6" t="s">
        <v>107</v>
      </c>
      <c r="F33" s="6" t="s">
        <v>114</v>
      </c>
      <c r="G33" s="7">
        <v>9</v>
      </c>
      <c r="H33" s="21">
        <v>235.02</v>
      </c>
      <c r="I33" s="7">
        <v>8</v>
      </c>
      <c r="J33" s="7">
        <v>3</v>
      </c>
      <c r="K33" s="7">
        <v>2</v>
      </c>
      <c r="L33" s="7">
        <v>74</v>
      </c>
    </row>
    <row r="34" spans="1:12" ht="15" customHeight="1">
      <c r="A34" s="3">
        <v>2</v>
      </c>
      <c r="B34" s="6" t="s">
        <v>26</v>
      </c>
      <c r="C34" s="7">
        <v>11</v>
      </c>
      <c r="D34" s="6" t="s">
        <v>50</v>
      </c>
      <c r="E34" s="6" t="s">
        <v>107</v>
      </c>
      <c r="F34" s="6" t="s">
        <v>114</v>
      </c>
      <c r="G34" s="7">
        <v>8</v>
      </c>
      <c r="H34" s="21">
        <v>231.94</v>
      </c>
      <c r="I34" s="7">
        <v>9</v>
      </c>
      <c r="J34" s="7">
        <v>2</v>
      </c>
      <c r="K34" s="7">
        <v>3</v>
      </c>
      <c r="L34" s="7">
        <v>77</v>
      </c>
    </row>
    <row r="35" spans="1:12" ht="15" customHeight="1">
      <c r="A35" s="3">
        <v>2</v>
      </c>
      <c r="B35" s="6" t="s">
        <v>27</v>
      </c>
      <c r="C35" s="7">
        <v>210</v>
      </c>
      <c r="D35" s="6" t="s">
        <v>50</v>
      </c>
      <c r="E35" s="6" t="s">
        <v>107</v>
      </c>
      <c r="F35" s="6" t="s">
        <v>114</v>
      </c>
      <c r="G35" s="7">
        <v>10</v>
      </c>
      <c r="H35" s="21">
        <v>235.07999999999998</v>
      </c>
      <c r="I35" s="7">
        <v>10</v>
      </c>
      <c r="J35" s="7">
        <v>4</v>
      </c>
      <c r="K35" s="7">
        <v>4</v>
      </c>
      <c r="L35" s="7">
        <v>77</v>
      </c>
    </row>
    <row r="36" spans="1:12" ht="15" customHeight="1">
      <c r="A36" s="3">
        <v>2</v>
      </c>
      <c r="B36" s="6" t="s">
        <v>40</v>
      </c>
      <c r="C36" s="7">
        <v>182</v>
      </c>
      <c r="D36" s="6" t="s">
        <v>56</v>
      </c>
      <c r="E36" s="6" t="s">
        <v>108</v>
      </c>
      <c r="F36" s="6" t="s">
        <v>114</v>
      </c>
      <c r="G36" s="7">
        <v>11</v>
      </c>
      <c r="H36" s="21">
        <v>244.57</v>
      </c>
      <c r="I36" s="7">
        <v>11</v>
      </c>
      <c r="J36" s="7">
        <v>1</v>
      </c>
      <c r="K36" s="7">
        <v>1</v>
      </c>
      <c r="L36" s="7">
        <v>86</v>
      </c>
    </row>
    <row r="37" spans="1:12" ht="15" customHeight="1">
      <c r="A37" s="3">
        <v>2</v>
      </c>
      <c r="B37" s="6" t="s">
        <v>25</v>
      </c>
      <c r="C37" s="7">
        <v>32</v>
      </c>
      <c r="D37" s="6" t="s">
        <v>50</v>
      </c>
      <c r="E37" s="6" t="s">
        <v>107</v>
      </c>
      <c r="F37" s="6" t="s">
        <v>114</v>
      </c>
      <c r="G37" s="7">
        <v>12</v>
      </c>
      <c r="H37" s="21">
        <v>261.82</v>
      </c>
      <c r="I37" s="7">
        <v>12</v>
      </c>
      <c r="J37" s="7">
        <v>5</v>
      </c>
      <c r="K37" s="7">
        <v>5</v>
      </c>
      <c r="L37" s="7">
        <v>106</v>
      </c>
    </row>
    <row r="38" spans="1:12" ht="15" customHeight="1">
      <c r="A38" s="3">
        <v>2</v>
      </c>
      <c r="B38" s="6" t="s">
        <v>39</v>
      </c>
      <c r="C38" s="7">
        <v>33</v>
      </c>
      <c r="D38" s="6" t="s">
        <v>54</v>
      </c>
      <c r="E38" s="6" t="s">
        <v>104</v>
      </c>
      <c r="F38" s="6" t="s">
        <v>114</v>
      </c>
      <c r="G38" s="7">
        <v>13</v>
      </c>
      <c r="H38" s="21">
        <v>267.89</v>
      </c>
      <c r="I38" s="7">
        <v>13</v>
      </c>
      <c r="J38" s="7">
        <v>2</v>
      </c>
      <c r="K38" s="7">
        <v>2</v>
      </c>
      <c r="L38" s="7">
        <v>106</v>
      </c>
    </row>
    <row r="39" spans="1:12" ht="15" customHeight="1">
      <c r="A39" s="3">
        <v>2</v>
      </c>
      <c r="B39" s="17" t="s">
        <v>30</v>
      </c>
      <c r="C39" s="7">
        <v>16</v>
      </c>
      <c r="D39" s="6" t="s">
        <v>56</v>
      </c>
      <c r="E39" s="6" t="s">
        <v>108</v>
      </c>
      <c r="F39" s="6" t="s">
        <v>114</v>
      </c>
      <c r="G39" s="7">
        <v>14</v>
      </c>
      <c r="H39" s="21">
        <v>273.34999999999997</v>
      </c>
      <c r="I39" s="7">
        <v>14</v>
      </c>
      <c r="J39" s="7">
        <v>2</v>
      </c>
      <c r="K39" s="7">
        <v>2</v>
      </c>
      <c r="L39" s="7">
        <v>110</v>
      </c>
    </row>
    <row r="40" spans="1:12" ht="15" customHeight="1">
      <c r="A40" s="3">
        <v>2</v>
      </c>
      <c r="B40" s="6" t="s">
        <v>23</v>
      </c>
      <c r="C40" s="7">
        <v>36</v>
      </c>
      <c r="D40" s="6" t="s">
        <v>52</v>
      </c>
      <c r="E40" s="6" t="s">
        <v>111</v>
      </c>
      <c r="F40" s="6" t="s">
        <v>114</v>
      </c>
      <c r="G40" s="7">
        <v>15</v>
      </c>
      <c r="H40" s="21">
        <v>281.07</v>
      </c>
      <c r="I40" s="7">
        <v>15</v>
      </c>
      <c r="J40" s="7">
        <v>1</v>
      </c>
      <c r="K40" s="7">
        <v>1</v>
      </c>
      <c r="L40" s="7">
        <v>112</v>
      </c>
    </row>
    <row r="41" spans="1:12" ht="15" customHeight="1">
      <c r="A41" s="3">
        <v>2</v>
      </c>
      <c r="B41" s="6" t="s">
        <v>46</v>
      </c>
      <c r="C41" s="7">
        <v>31</v>
      </c>
      <c r="D41" s="6" t="s">
        <v>59</v>
      </c>
      <c r="E41" s="6" t="s">
        <v>113</v>
      </c>
      <c r="F41" s="6" t="s">
        <v>114</v>
      </c>
      <c r="G41" s="7">
        <v>16</v>
      </c>
      <c r="H41" s="21">
        <v>308.73</v>
      </c>
      <c r="I41" s="7">
        <v>16</v>
      </c>
      <c r="J41" s="7">
        <v>3</v>
      </c>
      <c r="K41" s="7">
        <v>3</v>
      </c>
      <c r="L41" s="7">
        <v>127</v>
      </c>
    </row>
    <row r="42" spans="1:12" ht="15" customHeight="1">
      <c r="A42" s="3">
        <v>2</v>
      </c>
      <c r="B42" s="6" t="s">
        <v>38</v>
      </c>
      <c r="C42" s="7">
        <v>27</v>
      </c>
      <c r="D42" s="6" t="s">
        <v>50</v>
      </c>
      <c r="E42" s="6" t="s">
        <v>107</v>
      </c>
      <c r="F42" s="6" t="s">
        <v>114</v>
      </c>
      <c r="G42" s="7">
        <v>18</v>
      </c>
      <c r="H42" s="21">
        <v>319.69000000000005</v>
      </c>
      <c r="I42" s="7">
        <v>17</v>
      </c>
      <c r="J42" s="7">
        <v>7</v>
      </c>
      <c r="K42" s="7">
        <v>6</v>
      </c>
      <c r="L42" s="7">
        <v>132</v>
      </c>
    </row>
    <row r="43" spans="1:12" ht="15" customHeight="1">
      <c r="A43" s="3">
        <v>2</v>
      </c>
      <c r="B43" s="6" t="s">
        <v>36</v>
      </c>
      <c r="C43" s="7">
        <v>25</v>
      </c>
      <c r="D43" s="6" t="s">
        <v>50</v>
      </c>
      <c r="E43" s="6" t="s">
        <v>107</v>
      </c>
      <c r="F43" s="6" t="s">
        <v>114</v>
      </c>
      <c r="G43" s="7">
        <v>17</v>
      </c>
      <c r="H43" s="21">
        <v>311.57</v>
      </c>
      <c r="I43" s="7">
        <v>18</v>
      </c>
      <c r="J43" s="7">
        <v>6</v>
      </c>
      <c r="K43" s="7">
        <v>7</v>
      </c>
      <c r="L43" s="7">
        <v>134</v>
      </c>
    </row>
    <row r="44" spans="1:12" ht="15" customHeight="1">
      <c r="A44" s="3">
        <v>2</v>
      </c>
      <c r="B44" s="6" t="s">
        <v>14</v>
      </c>
      <c r="C44" s="7">
        <v>301</v>
      </c>
      <c r="D44" s="6" t="s">
        <v>52</v>
      </c>
      <c r="E44" s="6" t="s">
        <v>111</v>
      </c>
      <c r="F44" s="6" t="s">
        <v>114</v>
      </c>
      <c r="G44" s="7">
        <v>19</v>
      </c>
      <c r="H44" s="21">
        <v>319.87999999999994</v>
      </c>
      <c r="I44" s="7">
        <v>19</v>
      </c>
      <c r="J44" s="7">
        <v>2</v>
      </c>
      <c r="K44" s="7">
        <v>2</v>
      </c>
      <c r="L44" s="7">
        <v>137</v>
      </c>
    </row>
    <row r="45" spans="1:12" ht="15" customHeight="1">
      <c r="A45" s="3">
        <v>2</v>
      </c>
      <c r="B45" s="6" t="s">
        <v>47</v>
      </c>
      <c r="C45" s="7">
        <v>184</v>
      </c>
      <c r="D45" s="6" t="s">
        <v>58</v>
      </c>
      <c r="E45" s="6" t="s">
        <v>110</v>
      </c>
      <c r="F45" s="6" t="s">
        <v>114</v>
      </c>
      <c r="G45" s="7">
        <v>20</v>
      </c>
      <c r="H45" s="21">
        <v>348.71999999999997</v>
      </c>
      <c r="I45" s="7">
        <v>20</v>
      </c>
      <c r="J45" s="7">
        <v>1</v>
      </c>
      <c r="K45" s="7">
        <v>1</v>
      </c>
      <c r="L45" s="7">
        <v>139</v>
      </c>
    </row>
    <row r="46" spans="1:12" ht="15" customHeight="1">
      <c r="A46" s="3">
        <v>2</v>
      </c>
      <c r="B46" s="6" t="s">
        <v>41</v>
      </c>
      <c r="C46" s="7">
        <v>2</v>
      </c>
      <c r="D46" s="77" t="s">
        <v>80</v>
      </c>
      <c r="E46" s="6" t="s">
        <v>116</v>
      </c>
      <c r="F46" s="6" t="s">
        <v>114</v>
      </c>
      <c r="G46" s="7">
        <v>21</v>
      </c>
      <c r="H46" s="21">
        <v>359.07999999999993</v>
      </c>
      <c r="I46" s="7">
        <v>21</v>
      </c>
      <c r="J46" s="7">
        <v>1</v>
      </c>
      <c r="K46" s="7">
        <v>1</v>
      </c>
      <c r="L46" s="7">
        <v>156</v>
      </c>
    </row>
    <row r="47" spans="1:12" ht="15" customHeight="1">
      <c r="A47" s="3">
        <v>2</v>
      </c>
      <c r="B47" s="6" t="s">
        <v>24</v>
      </c>
      <c r="C47" s="7">
        <v>0</v>
      </c>
      <c r="D47" s="6" t="s">
        <v>52</v>
      </c>
      <c r="E47" s="6" t="s">
        <v>111</v>
      </c>
      <c r="F47" s="6" t="s">
        <v>114</v>
      </c>
      <c r="G47" s="7">
        <v>22</v>
      </c>
      <c r="H47" s="21">
        <v>394.65</v>
      </c>
      <c r="I47" s="7">
        <v>22</v>
      </c>
      <c r="J47" s="7">
        <v>3</v>
      </c>
      <c r="K47" s="7">
        <v>3</v>
      </c>
      <c r="L47" s="7">
        <v>163</v>
      </c>
    </row>
    <row r="48" spans="1:12" ht="15" customHeight="1">
      <c r="A48">
        <v>3</v>
      </c>
      <c r="B48" s="77" t="s">
        <v>35</v>
      </c>
      <c r="C48" s="78">
        <v>1</v>
      </c>
      <c r="D48" s="77" t="s">
        <v>59</v>
      </c>
      <c r="E48" s="77" t="s">
        <v>113</v>
      </c>
      <c r="F48" s="77" t="s">
        <v>114</v>
      </c>
      <c r="G48" s="78">
        <v>1</v>
      </c>
      <c r="H48" s="78">
        <v>343.16999999999996</v>
      </c>
      <c r="I48" s="78">
        <v>1</v>
      </c>
      <c r="J48" s="79">
        <v>1</v>
      </c>
      <c r="K48" s="79">
        <v>1</v>
      </c>
      <c r="L48" s="78">
        <v>50</v>
      </c>
    </row>
    <row r="49" spans="1:12" ht="15" customHeight="1">
      <c r="A49">
        <v>3</v>
      </c>
      <c r="B49" s="77" t="s">
        <v>22</v>
      </c>
      <c r="C49" s="78">
        <v>6</v>
      </c>
      <c r="D49" s="77" t="s">
        <v>50</v>
      </c>
      <c r="E49" s="77" t="s">
        <v>107</v>
      </c>
      <c r="F49" s="77" t="s">
        <v>114</v>
      </c>
      <c r="G49" s="78">
        <v>2</v>
      </c>
      <c r="H49" s="78">
        <v>344.08</v>
      </c>
      <c r="I49" s="78">
        <v>2</v>
      </c>
      <c r="J49" s="79">
        <v>1</v>
      </c>
      <c r="K49" s="79">
        <v>1</v>
      </c>
      <c r="L49" s="78">
        <v>57</v>
      </c>
    </row>
    <row r="50" spans="1:12" ht="15" customHeight="1">
      <c r="A50">
        <v>3</v>
      </c>
      <c r="B50" s="77" t="s">
        <v>13</v>
      </c>
      <c r="C50" s="78">
        <v>203</v>
      </c>
      <c r="D50" s="77" t="s">
        <v>51</v>
      </c>
      <c r="E50" s="77" t="s">
        <v>102</v>
      </c>
      <c r="F50" s="77" t="s">
        <v>114</v>
      </c>
      <c r="G50" s="78">
        <v>3</v>
      </c>
      <c r="H50" s="78">
        <v>356.54</v>
      </c>
      <c r="I50" s="78">
        <v>3</v>
      </c>
      <c r="J50" s="79">
        <v>1</v>
      </c>
      <c r="K50" s="79">
        <v>1</v>
      </c>
      <c r="L50" s="78">
        <v>60</v>
      </c>
    </row>
    <row r="51" spans="1:12" ht="15" customHeight="1">
      <c r="A51">
        <v>3</v>
      </c>
      <c r="B51" s="77" t="s">
        <v>42</v>
      </c>
      <c r="C51" s="78">
        <v>400</v>
      </c>
      <c r="D51" s="77" t="s">
        <v>51</v>
      </c>
      <c r="E51" s="77" t="s">
        <v>102</v>
      </c>
      <c r="F51" s="77" t="s">
        <v>114</v>
      </c>
      <c r="G51" s="78">
        <v>4</v>
      </c>
      <c r="H51" s="78">
        <v>390.71</v>
      </c>
      <c r="I51" s="78">
        <v>4</v>
      </c>
      <c r="J51" s="80">
        <v>2</v>
      </c>
      <c r="K51" s="80">
        <v>2</v>
      </c>
      <c r="L51" s="78">
        <v>94</v>
      </c>
    </row>
    <row r="52" spans="1:12" ht="15" customHeight="1">
      <c r="A52">
        <v>3</v>
      </c>
      <c r="B52" s="77" t="s">
        <v>19</v>
      </c>
      <c r="C52" s="78">
        <v>1121</v>
      </c>
      <c r="D52" s="77" t="s">
        <v>59</v>
      </c>
      <c r="E52" s="77" t="s">
        <v>113</v>
      </c>
      <c r="F52" s="77" t="s">
        <v>114</v>
      </c>
      <c r="G52" s="78">
        <v>5</v>
      </c>
      <c r="H52" s="78">
        <v>414.61999999999995</v>
      </c>
      <c r="I52" s="78">
        <v>5</v>
      </c>
      <c r="J52" s="80">
        <v>2</v>
      </c>
      <c r="K52" s="80">
        <v>2</v>
      </c>
      <c r="L52" s="78">
        <v>122</v>
      </c>
    </row>
    <row r="53" spans="1:12" ht="15">
      <c r="A53">
        <v>3</v>
      </c>
      <c r="B53" s="77" t="s">
        <v>18</v>
      </c>
      <c r="C53" s="78">
        <v>5</v>
      </c>
      <c r="D53" s="77" t="s">
        <v>50</v>
      </c>
      <c r="E53" s="77" t="s">
        <v>107</v>
      </c>
      <c r="F53" s="77" t="s">
        <v>114</v>
      </c>
      <c r="G53" s="78">
        <v>6</v>
      </c>
      <c r="H53" s="78">
        <v>424.84999999999997</v>
      </c>
      <c r="I53" s="78">
        <v>6</v>
      </c>
      <c r="J53" s="80">
        <v>2</v>
      </c>
      <c r="K53" s="80">
        <v>2</v>
      </c>
      <c r="L53" s="78">
        <v>132</v>
      </c>
    </row>
    <row r="54" spans="1:12" ht="15">
      <c r="A54">
        <v>3</v>
      </c>
      <c r="B54" s="77" t="s">
        <v>20</v>
      </c>
      <c r="C54" s="78">
        <v>1118</v>
      </c>
      <c r="D54" s="77" t="s">
        <v>50</v>
      </c>
      <c r="E54" s="77" t="s">
        <v>107</v>
      </c>
      <c r="F54" s="77" t="s">
        <v>114</v>
      </c>
      <c r="G54" s="78">
        <v>7</v>
      </c>
      <c r="H54" s="78">
        <v>450.29999999999995</v>
      </c>
      <c r="I54" s="78">
        <v>7</v>
      </c>
      <c r="J54" s="80">
        <v>3</v>
      </c>
      <c r="K54" s="80">
        <v>3</v>
      </c>
      <c r="L54" s="78">
        <v>166</v>
      </c>
    </row>
    <row r="55" spans="1:12" ht="15">
      <c r="A55">
        <v>3</v>
      </c>
      <c r="B55" s="77" t="s">
        <v>32</v>
      </c>
      <c r="C55" s="78">
        <v>19</v>
      </c>
      <c r="D55" s="77" t="s">
        <v>51</v>
      </c>
      <c r="E55" s="77" t="s">
        <v>102</v>
      </c>
      <c r="F55" s="77" t="s">
        <v>114</v>
      </c>
      <c r="G55" s="78">
        <v>9</v>
      </c>
      <c r="H55" s="78">
        <v>472.21999999999997</v>
      </c>
      <c r="I55" s="78">
        <v>8</v>
      </c>
      <c r="J55" s="80">
        <v>3</v>
      </c>
      <c r="K55" s="80">
        <v>3</v>
      </c>
      <c r="L55" s="78">
        <v>181</v>
      </c>
    </row>
    <row r="56" spans="1:12" ht="15">
      <c r="A56">
        <v>3</v>
      </c>
      <c r="B56" s="77" t="s">
        <v>26</v>
      </c>
      <c r="C56" s="78">
        <v>11</v>
      </c>
      <c r="D56" s="77" t="s">
        <v>50</v>
      </c>
      <c r="E56" s="77" t="s">
        <v>107</v>
      </c>
      <c r="F56" s="77" t="s">
        <v>114</v>
      </c>
      <c r="G56" s="78">
        <v>8</v>
      </c>
      <c r="H56" s="78">
        <v>466.99</v>
      </c>
      <c r="I56" s="78">
        <v>9</v>
      </c>
      <c r="J56" s="80">
        <v>4</v>
      </c>
      <c r="K56" s="80">
        <v>4</v>
      </c>
      <c r="L56" s="78">
        <v>186</v>
      </c>
    </row>
    <row r="57" spans="1:12" ht="15">
      <c r="A57">
        <v>3</v>
      </c>
      <c r="B57" s="77" t="s">
        <v>21</v>
      </c>
      <c r="C57" s="78">
        <v>136</v>
      </c>
      <c r="D57" s="77" t="s">
        <v>59</v>
      </c>
      <c r="E57" s="77" t="s">
        <v>113</v>
      </c>
      <c r="F57" s="77" t="s">
        <v>114</v>
      </c>
      <c r="G57" s="78">
        <v>11</v>
      </c>
      <c r="H57" s="78">
        <v>498.75</v>
      </c>
      <c r="I57" s="78">
        <v>11</v>
      </c>
      <c r="J57" s="80">
        <v>4</v>
      </c>
      <c r="K57" s="80">
        <v>4</v>
      </c>
      <c r="L57" s="78">
        <v>209</v>
      </c>
    </row>
    <row r="58" spans="1:12" ht="15">
      <c r="A58">
        <v>3</v>
      </c>
      <c r="B58" s="77" t="s">
        <v>30</v>
      </c>
      <c r="C58" s="78">
        <v>16</v>
      </c>
      <c r="D58" s="77" t="s">
        <v>56</v>
      </c>
      <c r="E58" s="77" t="s">
        <v>108</v>
      </c>
      <c r="F58" s="77" t="s">
        <v>114</v>
      </c>
      <c r="G58" s="78">
        <v>12</v>
      </c>
      <c r="H58" s="78">
        <v>502.14</v>
      </c>
      <c r="I58" s="78">
        <v>12</v>
      </c>
      <c r="J58" s="80">
        <v>1</v>
      </c>
      <c r="K58" s="80">
        <v>1</v>
      </c>
      <c r="L58" s="78">
        <v>225</v>
      </c>
    </row>
    <row r="59" spans="1:12" ht="15">
      <c r="A59">
        <v>3</v>
      </c>
      <c r="B59" s="77" t="s">
        <v>16</v>
      </c>
      <c r="C59" s="78">
        <v>172</v>
      </c>
      <c r="D59" s="77" t="s">
        <v>57</v>
      </c>
      <c r="E59" s="77" t="s">
        <v>108</v>
      </c>
      <c r="F59" s="77" t="s">
        <v>114</v>
      </c>
      <c r="G59" s="78">
        <v>21</v>
      </c>
      <c r="H59" s="78">
        <v>545.08000000000004</v>
      </c>
      <c r="I59" s="78">
        <v>13</v>
      </c>
      <c r="J59" s="80">
        <v>1</v>
      </c>
      <c r="K59" s="80">
        <v>1</v>
      </c>
      <c r="L59" s="78">
        <v>235</v>
      </c>
    </row>
    <row r="60" spans="1:12" ht="15">
      <c r="A60">
        <v>3</v>
      </c>
      <c r="B60" s="77" t="s">
        <v>64</v>
      </c>
      <c r="C60" s="78">
        <v>228</v>
      </c>
      <c r="D60" s="77" t="s">
        <v>59</v>
      </c>
      <c r="E60" s="77" t="s">
        <v>113</v>
      </c>
      <c r="F60" s="77" t="s">
        <v>114</v>
      </c>
      <c r="G60" s="78">
        <v>14</v>
      </c>
      <c r="H60" s="78">
        <v>518.79000000000008</v>
      </c>
      <c r="I60" s="78">
        <v>15</v>
      </c>
      <c r="J60" s="80">
        <v>5</v>
      </c>
      <c r="K60" s="80">
        <v>5</v>
      </c>
      <c r="L60" s="78">
        <v>241</v>
      </c>
    </row>
    <row r="61" spans="1:12" ht="15" customHeight="1">
      <c r="A61">
        <v>3</v>
      </c>
      <c r="B61" s="77" t="s">
        <v>115</v>
      </c>
      <c r="C61" s="78">
        <v>33</v>
      </c>
      <c r="D61" s="77" t="s">
        <v>54</v>
      </c>
      <c r="E61" s="77" t="s">
        <v>104</v>
      </c>
      <c r="F61" s="77" t="s">
        <v>114</v>
      </c>
      <c r="G61" s="78">
        <v>13</v>
      </c>
      <c r="H61" s="78">
        <v>509.35</v>
      </c>
      <c r="I61" s="78">
        <v>16</v>
      </c>
      <c r="J61" s="80">
        <v>1</v>
      </c>
      <c r="K61" s="80">
        <v>1</v>
      </c>
      <c r="L61" s="78">
        <v>248</v>
      </c>
    </row>
    <row r="62" spans="1:12" ht="15">
      <c r="A62">
        <v>3</v>
      </c>
      <c r="B62" s="6" t="s">
        <v>46</v>
      </c>
      <c r="C62" s="78">
        <v>31</v>
      </c>
      <c r="D62" s="77" t="s">
        <v>59</v>
      </c>
      <c r="E62" s="77" t="s">
        <v>113</v>
      </c>
      <c r="F62" s="77" t="s">
        <v>114</v>
      </c>
      <c r="G62" s="78">
        <v>17</v>
      </c>
      <c r="H62" s="78">
        <v>530.06000000000006</v>
      </c>
      <c r="I62" s="78">
        <v>17</v>
      </c>
      <c r="J62" s="80">
        <v>6</v>
      </c>
      <c r="K62" s="80">
        <v>6</v>
      </c>
      <c r="L62" s="78">
        <v>251</v>
      </c>
    </row>
    <row r="63" spans="1:12" ht="15">
      <c r="A63">
        <v>3</v>
      </c>
      <c r="B63" s="77" t="s">
        <v>15</v>
      </c>
      <c r="C63" s="78">
        <v>168</v>
      </c>
      <c r="D63" s="77" t="s">
        <v>56</v>
      </c>
      <c r="E63" s="77" t="s">
        <v>108</v>
      </c>
      <c r="F63" s="77" t="s">
        <v>114</v>
      </c>
      <c r="G63" s="78">
        <v>27</v>
      </c>
      <c r="H63" s="78">
        <v>645.47000000000014</v>
      </c>
      <c r="I63" s="78">
        <v>18</v>
      </c>
      <c r="J63" s="80">
        <v>3</v>
      </c>
      <c r="K63" s="80">
        <v>3</v>
      </c>
      <c r="L63" s="78">
        <v>256</v>
      </c>
    </row>
    <row r="64" spans="1:12" ht="15">
      <c r="A64">
        <v>3</v>
      </c>
      <c r="B64" s="77" t="s">
        <v>25</v>
      </c>
      <c r="C64" s="78">
        <v>32</v>
      </c>
      <c r="D64" s="77" t="s">
        <v>50</v>
      </c>
      <c r="E64" s="77" t="s">
        <v>107</v>
      </c>
      <c r="F64" s="77" t="s">
        <v>114</v>
      </c>
      <c r="G64" s="78">
        <v>16</v>
      </c>
      <c r="H64" s="78">
        <v>527.54000000000008</v>
      </c>
      <c r="I64" s="78">
        <v>19</v>
      </c>
      <c r="J64" s="80">
        <v>5</v>
      </c>
      <c r="K64" s="80">
        <v>5</v>
      </c>
      <c r="L64" s="78">
        <v>260</v>
      </c>
    </row>
    <row r="65" spans="1:12" ht="15">
      <c r="A65">
        <v>3</v>
      </c>
      <c r="B65" s="77" t="s">
        <v>14</v>
      </c>
      <c r="C65" s="78">
        <v>301</v>
      </c>
      <c r="D65" s="77" t="s">
        <v>52</v>
      </c>
      <c r="E65" s="77" t="s">
        <v>111</v>
      </c>
      <c r="F65" s="77" t="s">
        <v>114</v>
      </c>
      <c r="G65" s="78">
        <v>22</v>
      </c>
      <c r="H65" s="78">
        <v>561.96</v>
      </c>
      <c r="I65" s="78">
        <v>20</v>
      </c>
      <c r="J65" s="80">
        <v>1</v>
      </c>
      <c r="K65" s="80">
        <v>1</v>
      </c>
      <c r="L65" s="78">
        <v>260</v>
      </c>
    </row>
    <row r="66" spans="1:12" ht="15">
      <c r="A66">
        <v>3</v>
      </c>
      <c r="B66" s="4" t="s">
        <v>34</v>
      </c>
      <c r="C66" s="78">
        <v>1106</v>
      </c>
      <c r="D66" s="77" t="s">
        <v>51</v>
      </c>
      <c r="E66" s="77" t="s">
        <v>102</v>
      </c>
      <c r="F66" s="77" t="s">
        <v>114</v>
      </c>
      <c r="G66" s="78">
        <v>18</v>
      </c>
      <c r="H66" s="78">
        <v>530.64</v>
      </c>
      <c r="I66" s="78">
        <v>21</v>
      </c>
      <c r="J66" s="80">
        <v>4</v>
      </c>
      <c r="K66" s="80">
        <v>4</v>
      </c>
      <c r="L66" s="78">
        <v>261</v>
      </c>
    </row>
    <row r="67" spans="1:12" ht="15">
      <c r="A67">
        <v>3</v>
      </c>
      <c r="B67" s="77" t="s">
        <v>47</v>
      </c>
      <c r="C67" s="78">
        <v>184</v>
      </c>
      <c r="D67" s="77" t="s">
        <v>58</v>
      </c>
      <c r="E67" s="77" t="s">
        <v>110</v>
      </c>
      <c r="F67" s="77" t="s">
        <v>114</v>
      </c>
      <c r="G67" s="78">
        <v>20</v>
      </c>
      <c r="H67" s="78">
        <v>541.02</v>
      </c>
      <c r="I67" s="78">
        <v>22</v>
      </c>
      <c r="J67" s="80">
        <v>1</v>
      </c>
      <c r="K67" s="80">
        <v>1</v>
      </c>
      <c r="L67" s="78">
        <v>275</v>
      </c>
    </row>
    <row r="68" spans="1:12" ht="15">
      <c r="A68">
        <v>3</v>
      </c>
      <c r="B68" s="77" t="s">
        <v>38</v>
      </c>
      <c r="C68" s="78">
        <v>27</v>
      </c>
      <c r="D68" s="77" t="s">
        <v>50</v>
      </c>
      <c r="E68" s="77" t="s">
        <v>107</v>
      </c>
      <c r="F68" s="77" t="s">
        <v>114</v>
      </c>
      <c r="G68" s="78">
        <v>19</v>
      </c>
      <c r="H68" s="78">
        <v>533.95000000000005</v>
      </c>
      <c r="I68" s="78">
        <v>23</v>
      </c>
      <c r="J68" s="80">
        <v>6</v>
      </c>
      <c r="K68" s="80">
        <v>6</v>
      </c>
      <c r="L68" s="78">
        <v>278</v>
      </c>
    </row>
    <row r="69" spans="1:12" ht="15">
      <c r="A69">
        <v>3</v>
      </c>
      <c r="B69" s="77" t="s">
        <v>23</v>
      </c>
      <c r="C69" s="78">
        <v>36</v>
      </c>
      <c r="D69" s="77" t="s">
        <v>52</v>
      </c>
      <c r="E69" s="77" t="s">
        <v>111</v>
      </c>
      <c r="F69" s="77" t="s">
        <v>114</v>
      </c>
      <c r="G69" s="78">
        <v>29</v>
      </c>
      <c r="H69" s="78">
        <v>1510.4099999999996</v>
      </c>
      <c r="I69" s="78">
        <v>24</v>
      </c>
      <c r="J69" s="80">
        <v>4</v>
      </c>
      <c r="K69" s="80">
        <v>2</v>
      </c>
      <c r="L69" s="78">
        <v>309</v>
      </c>
    </row>
    <row r="70" spans="1:12" ht="15">
      <c r="A70">
        <v>3</v>
      </c>
      <c r="B70" s="4" t="s">
        <v>48</v>
      </c>
      <c r="C70" s="78">
        <v>215</v>
      </c>
      <c r="D70" s="77" t="s">
        <v>52</v>
      </c>
      <c r="E70" s="77" t="s">
        <v>111</v>
      </c>
      <c r="F70" s="77" t="s">
        <v>114</v>
      </c>
      <c r="G70" s="78">
        <v>23</v>
      </c>
      <c r="H70" s="78">
        <v>579.4899999999999</v>
      </c>
      <c r="I70" s="78">
        <v>25</v>
      </c>
      <c r="J70" s="80">
        <v>2</v>
      </c>
      <c r="K70" s="80">
        <v>3</v>
      </c>
      <c r="L70" s="78">
        <v>318</v>
      </c>
    </row>
    <row r="71" spans="1:12" ht="15" customHeight="1">
      <c r="A71">
        <v>3</v>
      </c>
      <c r="B71" s="77" t="s">
        <v>36</v>
      </c>
      <c r="C71" s="78">
        <v>25</v>
      </c>
      <c r="D71" s="77" t="s">
        <v>50</v>
      </c>
      <c r="E71" s="77" t="s">
        <v>107</v>
      </c>
      <c r="F71" s="77" t="s">
        <v>114</v>
      </c>
      <c r="G71" s="78">
        <v>24</v>
      </c>
      <c r="H71" s="78">
        <v>604.53</v>
      </c>
      <c r="I71" s="78">
        <v>27</v>
      </c>
      <c r="J71" s="80">
        <v>7</v>
      </c>
      <c r="K71" s="80">
        <v>7</v>
      </c>
      <c r="L71" s="78">
        <v>339</v>
      </c>
    </row>
    <row r="72" spans="1:12" ht="15" customHeight="1">
      <c r="A72">
        <v>3</v>
      </c>
      <c r="B72" s="77" t="s">
        <v>31</v>
      </c>
      <c r="C72" s="78">
        <v>18</v>
      </c>
      <c r="D72" s="77" t="s">
        <v>59</v>
      </c>
      <c r="E72" s="77" t="s">
        <v>113</v>
      </c>
      <c r="F72" s="77" t="s">
        <v>114</v>
      </c>
      <c r="G72" s="78">
        <v>28</v>
      </c>
      <c r="H72" s="78">
        <v>655.99000000000012</v>
      </c>
      <c r="I72" s="78">
        <v>28</v>
      </c>
      <c r="J72" s="80">
        <v>7</v>
      </c>
      <c r="K72" s="80">
        <v>7</v>
      </c>
      <c r="L72" s="78">
        <v>357</v>
      </c>
    </row>
    <row r="73" spans="1:12" ht="15" customHeight="1">
      <c r="A73">
        <v>3</v>
      </c>
      <c r="B73" s="77" t="s">
        <v>24</v>
      </c>
      <c r="C73" s="78">
        <v>0</v>
      </c>
      <c r="D73" s="77" t="s">
        <v>52</v>
      </c>
      <c r="E73" s="77" t="s">
        <v>111</v>
      </c>
      <c r="F73" s="77" t="s">
        <v>114</v>
      </c>
      <c r="G73" s="78">
        <v>25</v>
      </c>
      <c r="H73" s="78">
        <v>622.39</v>
      </c>
      <c r="I73" s="78">
        <v>29</v>
      </c>
      <c r="J73" s="80">
        <v>3</v>
      </c>
      <c r="K73" s="80">
        <v>4</v>
      </c>
      <c r="L73" s="78">
        <v>360</v>
      </c>
    </row>
    <row r="74" spans="1:12" ht="15" customHeight="1">
      <c r="A74" s="3">
        <v>4</v>
      </c>
      <c r="B74" s="77" t="s">
        <v>30</v>
      </c>
      <c r="C74" s="78">
        <v>22</v>
      </c>
      <c r="D74" s="77" t="s">
        <v>56</v>
      </c>
      <c r="E74" s="77" t="s">
        <v>108</v>
      </c>
      <c r="F74" s="77" t="s">
        <v>106</v>
      </c>
      <c r="G74" s="78">
        <v>15</v>
      </c>
      <c r="H74" s="78">
        <v>449.23000000000008</v>
      </c>
      <c r="I74" s="78">
        <v>16</v>
      </c>
      <c r="J74" s="78">
        <v>3</v>
      </c>
      <c r="K74" s="78">
        <v>3</v>
      </c>
      <c r="L74" s="78">
        <v>186</v>
      </c>
    </row>
    <row r="75" spans="1:12" ht="15" customHeight="1">
      <c r="A75" s="3">
        <v>4</v>
      </c>
      <c r="B75" s="77" t="s">
        <v>15</v>
      </c>
      <c r="C75" s="78">
        <v>49251</v>
      </c>
      <c r="D75" s="77" t="s">
        <v>56</v>
      </c>
      <c r="E75" s="77" t="s">
        <v>108</v>
      </c>
      <c r="F75" s="77" t="s">
        <v>103</v>
      </c>
      <c r="G75" s="78">
        <v>9</v>
      </c>
      <c r="H75" s="78">
        <v>367.72999999999996</v>
      </c>
      <c r="I75" s="78">
        <v>9</v>
      </c>
      <c r="J75" s="78">
        <v>1</v>
      </c>
      <c r="K75" s="78">
        <v>1</v>
      </c>
      <c r="L75" s="78">
        <v>119</v>
      </c>
    </row>
    <row r="76" spans="1:12" ht="15" customHeight="1">
      <c r="A76" s="3">
        <v>4</v>
      </c>
      <c r="B76" s="77" t="s">
        <v>47</v>
      </c>
      <c r="C76" s="78">
        <v>57348</v>
      </c>
      <c r="D76" s="77" t="s">
        <v>58</v>
      </c>
      <c r="E76" s="77" t="s">
        <v>110</v>
      </c>
      <c r="F76" s="77" t="s">
        <v>103</v>
      </c>
      <c r="G76" s="78">
        <v>16</v>
      </c>
      <c r="H76" s="78">
        <v>450.38000000000005</v>
      </c>
      <c r="I76" s="78">
        <v>15</v>
      </c>
      <c r="J76" s="78">
        <v>1</v>
      </c>
      <c r="K76" s="78">
        <v>1</v>
      </c>
      <c r="L76" s="78">
        <v>168</v>
      </c>
    </row>
    <row r="77" spans="1:12" ht="15" customHeight="1">
      <c r="A77" s="3">
        <v>4</v>
      </c>
      <c r="B77" s="77" t="s">
        <v>40</v>
      </c>
      <c r="C77" s="78">
        <v>69095</v>
      </c>
      <c r="D77" s="77" t="s">
        <v>56</v>
      </c>
      <c r="E77" s="77" t="s">
        <v>108</v>
      </c>
      <c r="F77" s="77" t="s">
        <v>103</v>
      </c>
      <c r="G77" s="78">
        <v>12</v>
      </c>
      <c r="H77" s="78">
        <v>411.76</v>
      </c>
      <c r="I77" s="78">
        <v>13</v>
      </c>
      <c r="J77" s="78">
        <v>2</v>
      </c>
      <c r="K77" s="78">
        <v>2</v>
      </c>
      <c r="L77" s="78">
        <v>148</v>
      </c>
    </row>
    <row r="78" spans="1:12" ht="15" customHeight="1">
      <c r="A78" s="3">
        <v>4</v>
      </c>
      <c r="B78" s="77" t="s">
        <v>29</v>
      </c>
      <c r="C78" s="78">
        <v>73504</v>
      </c>
      <c r="D78" s="77" t="s">
        <v>54</v>
      </c>
      <c r="E78" s="77" t="s">
        <v>104</v>
      </c>
      <c r="F78" s="77" t="s">
        <v>103</v>
      </c>
      <c r="G78" s="78">
        <v>4</v>
      </c>
      <c r="H78" s="78">
        <v>329.69</v>
      </c>
      <c r="I78" s="78">
        <v>4</v>
      </c>
      <c r="J78" s="78">
        <v>1</v>
      </c>
      <c r="K78" s="78">
        <v>1</v>
      </c>
      <c r="L78" s="78">
        <v>83</v>
      </c>
    </row>
    <row r="79" spans="1:12" ht="15" customHeight="1">
      <c r="A79" s="3">
        <v>4</v>
      </c>
      <c r="B79" s="77" t="s">
        <v>27</v>
      </c>
      <c r="C79" s="78">
        <v>79567</v>
      </c>
      <c r="D79" s="77" t="s">
        <v>50</v>
      </c>
      <c r="E79" s="77" t="s">
        <v>107</v>
      </c>
      <c r="F79" s="77" t="s">
        <v>103</v>
      </c>
      <c r="G79" s="78">
        <v>2</v>
      </c>
      <c r="H79" s="78">
        <v>275.39</v>
      </c>
      <c r="I79" s="78">
        <v>2</v>
      </c>
      <c r="J79" s="78">
        <v>2</v>
      </c>
      <c r="K79" s="78">
        <v>2</v>
      </c>
      <c r="L79" s="78">
        <v>42</v>
      </c>
    </row>
    <row r="80" spans="1:12" ht="15" customHeight="1">
      <c r="A80" s="3">
        <v>4</v>
      </c>
      <c r="B80" s="77" t="s">
        <v>19</v>
      </c>
      <c r="C80" s="78">
        <v>87058</v>
      </c>
      <c r="D80" s="77" t="s">
        <v>59</v>
      </c>
      <c r="E80" s="77" t="s">
        <v>105</v>
      </c>
      <c r="F80" s="77" t="s">
        <v>103</v>
      </c>
      <c r="G80" s="78">
        <v>5</v>
      </c>
      <c r="H80" s="78">
        <v>335.54</v>
      </c>
      <c r="I80" s="78">
        <v>5</v>
      </c>
      <c r="J80" s="78">
        <v>2</v>
      </c>
      <c r="K80" s="78">
        <v>2</v>
      </c>
      <c r="L80" s="78">
        <v>87</v>
      </c>
    </row>
    <row r="81" spans="1:12" ht="15" customHeight="1">
      <c r="A81" s="3">
        <v>4</v>
      </c>
      <c r="B81" s="77" t="s">
        <v>37</v>
      </c>
      <c r="C81" s="78">
        <v>999134</v>
      </c>
      <c r="D81" s="77" t="s">
        <v>53</v>
      </c>
      <c r="E81" s="77" t="s">
        <v>112</v>
      </c>
      <c r="F81" s="77" t="s">
        <v>103</v>
      </c>
      <c r="G81" s="78">
        <v>20</v>
      </c>
      <c r="H81" s="78">
        <v>532.38</v>
      </c>
      <c r="I81" s="78">
        <v>21</v>
      </c>
      <c r="J81" s="78">
        <v>1</v>
      </c>
      <c r="K81" s="78">
        <v>1</v>
      </c>
      <c r="L81" s="78">
        <v>230</v>
      </c>
    </row>
    <row r="82" spans="1:12" ht="15" customHeight="1">
      <c r="A82" s="3">
        <v>4</v>
      </c>
      <c r="B82" s="77" t="s">
        <v>21</v>
      </c>
      <c r="C82" s="78">
        <v>999182</v>
      </c>
      <c r="D82" s="77" t="s">
        <v>59</v>
      </c>
      <c r="E82" s="77" t="s">
        <v>105</v>
      </c>
      <c r="F82" s="77" t="s">
        <v>103</v>
      </c>
      <c r="G82" s="78">
        <v>14</v>
      </c>
      <c r="H82" s="78">
        <v>417.85</v>
      </c>
      <c r="I82" s="78">
        <v>10</v>
      </c>
      <c r="J82" s="78">
        <v>4</v>
      </c>
      <c r="K82" s="78">
        <v>4</v>
      </c>
      <c r="L82" s="78">
        <v>121</v>
      </c>
    </row>
    <row r="83" spans="1:12" ht="15" customHeight="1">
      <c r="A83" s="3">
        <v>4</v>
      </c>
      <c r="B83" s="77" t="s">
        <v>16</v>
      </c>
      <c r="C83" s="78">
        <v>999321</v>
      </c>
      <c r="D83" s="77" t="s">
        <v>57</v>
      </c>
      <c r="E83" s="77" t="s">
        <v>109</v>
      </c>
      <c r="F83" s="77" t="s">
        <v>103</v>
      </c>
      <c r="G83" s="78">
        <v>21</v>
      </c>
      <c r="H83" s="78">
        <v>534.01999999999987</v>
      </c>
      <c r="I83" s="78">
        <v>20</v>
      </c>
      <c r="J83" s="78">
        <v>1</v>
      </c>
      <c r="K83" s="78">
        <v>1</v>
      </c>
      <c r="L83" s="78">
        <v>215</v>
      </c>
    </row>
    <row r="84" spans="1:12" ht="15" customHeight="1">
      <c r="A84" s="3">
        <v>4</v>
      </c>
      <c r="B84" s="77" t="s">
        <v>17</v>
      </c>
      <c r="C84" s="78">
        <v>999331</v>
      </c>
      <c r="D84" s="77" t="s">
        <v>54</v>
      </c>
      <c r="E84" s="77" t="s">
        <v>104</v>
      </c>
      <c r="F84" s="77" t="s">
        <v>103</v>
      </c>
      <c r="G84" s="78">
        <v>10</v>
      </c>
      <c r="H84" s="78">
        <v>395.39</v>
      </c>
      <c r="I84" s="78">
        <v>14</v>
      </c>
      <c r="J84" s="78">
        <v>2</v>
      </c>
      <c r="K84" s="78">
        <v>3</v>
      </c>
      <c r="L84" s="78">
        <v>152</v>
      </c>
    </row>
    <row r="85" spans="1:12" ht="15" customHeight="1">
      <c r="A85" s="3">
        <v>4</v>
      </c>
      <c r="B85" s="77" t="s">
        <v>20</v>
      </c>
      <c r="C85" s="78">
        <v>999373</v>
      </c>
      <c r="D85" s="77" t="s">
        <v>50</v>
      </c>
      <c r="E85" s="77" t="s">
        <v>107</v>
      </c>
      <c r="F85" s="77" t="s">
        <v>103</v>
      </c>
      <c r="G85" s="78">
        <v>6</v>
      </c>
      <c r="H85" s="78">
        <v>349.69000000000005</v>
      </c>
      <c r="I85" s="78">
        <v>7</v>
      </c>
      <c r="J85" s="78">
        <v>3</v>
      </c>
      <c r="K85" s="78">
        <v>4</v>
      </c>
      <c r="L85" s="78">
        <v>101</v>
      </c>
    </row>
    <row r="86" spans="1:12" ht="15" customHeight="1">
      <c r="A86" s="3">
        <v>4</v>
      </c>
      <c r="B86" s="77" t="s">
        <v>28</v>
      </c>
      <c r="C86" s="78">
        <v>999422</v>
      </c>
      <c r="D86" s="77" t="s">
        <v>53</v>
      </c>
      <c r="E86" s="77" t="s">
        <v>112</v>
      </c>
      <c r="F86" s="77" t="s">
        <v>103</v>
      </c>
      <c r="G86" s="78">
        <v>22</v>
      </c>
      <c r="H86" s="78">
        <v>624.05000000000007</v>
      </c>
      <c r="I86" s="78">
        <v>22</v>
      </c>
      <c r="J86" s="78">
        <v>2</v>
      </c>
      <c r="K86" s="78">
        <v>2</v>
      </c>
      <c r="L86" s="78">
        <v>251</v>
      </c>
    </row>
    <row r="87" spans="1:12" ht="15" customHeight="1">
      <c r="A87" s="3">
        <v>4</v>
      </c>
      <c r="B87" s="77" t="s">
        <v>64</v>
      </c>
      <c r="C87" s="78">
        <v>999439</v>
      </c>
      <c r="D87" s="77" t="s">
        <v>59</v>
      </c>
      <c r="E87" s="77" t="s">
        <v>105</v>
      </c>
      <c r="F87" s="77" t="s">
        <v>103</v>
      </c>
      <c r="G87" s="78">
        <v>7</v>
      </c>
      <c r="H87" s="78">
        <v>352.44</v>
      </c>
      <c r="I87" s="78">
        <v>8</v>
      </c>
      <c r="J87" s="78">
        <v>3</v>
      </c>
      <c r="K87" s="78">
        <v>3</v>
      </c>
      <c r="L87" s="78">
        <v>108</v>
      </c>
    </row>
    <row r="88" spans="1:12" ht="15" customHeight="1">
      <c r="A88" s="3">
        <v>4</v>
      </c>
      <c r="B88" s="77" t="s">
        <v>39</v>
      </c>
      <c r="C88" s="78">
        <v>999801</v>
      </c>
      <c r="D88" s="77" t="s">
        <v>54</v>
      </c>
      <c r="E88" s="77" t="s">
        <v>104</v>
      </c>
      <c r="F88" s="77" t="s">
        <v>106</v>
      </c>
      <c r="G88" s="78">
        <v>13</v>
      </c>
      <c r="H88" s="78">
        <v>414.66999999999996</v>
      </c>
      <c r="I88" s="78">
        <v>12</v>
      </c>
      <c r="J88" s="78">
        <v>3</v>
      </c>
      <c r="K88" s="78">
        <v>2</v>
      </c>
      <c r="L88" s="78">
        <v>145</v>
      </c>
    </row>
    <row r="89" spans="1:12" ht="15" customHeight="1">
      <c r="A89" s="3">
        <v>4</v>
      </c>
      <c r="B89" s="77" t="s">
        <v>22</v>
      </c>
      <c r="C89" s="78">
        <v>999805</v>
      </c>
      <c r="D89" s="77" t="s">
        <v>50</v>
      </c>
      <c r="E89" s="77" t="s">
        <v>107</v>
      </c>
      <c r="F89" s="77" t="s">
        <v>106</v>
      </c>
      <c r="G89" s="78">
        <v>1</v>
      </c>
      <c r="H89" s="78">
        <v>252.20999999999998</v>
      </c>
      <c r="I89" s="78">
        <v>1</v>
      </c>
      <c r="J89" s="78">
        <v>1</v>
      </c>
      <c r="K89" s="78">
        <v>1</v>
      </c>
      <c r="L89" s="78">
        <v>26</v>
      </c>
    </row>
    <row r="90" spans="1:12" ht="15" customHeight="1">
      <c r="A90" s="3">
        <v>4</v>
      </c>
      <c r="B90" s="77" t="s">
        <v>18</v>
      </c>
      <c r="C90" s="78">
        <v>999810</v>
      </c>
      <c r="D90" s="77" t="s">
        <v>50</v>
      </c>
      <c r="E90" s="77" t="s">
        <v>107</v>
      </c>
      <c r="F90" s="77" t="s">
        <v>106</v>
      </c>
      <c r="G90" s="78">
        <v>8</v>
      </c>
      <c r="H90" s="78">
        <v>353.45</v>
      </c>
      <c r="I90" s="78">
        <v>6</v>
      </c>
      <c r="J90" s="78">
        <v>4</v>
      </c>
      <c r="K90" s="78">
        <v>3</v>
      </c>
      <c r="L90" s="78">
        <v>92</v>
      </c>
    </row>
    <row r="91" spans="1:12" ht="15" customHeight="1">
      <c r="A91" s="3">
        <v>4</v>
      </c>
      <c r="B91" s="77" t="s">
        <v>26</v>
      </c>
      <c r="C91" s="78">
        <v>999811</v>
      </c>
      <c r="D91" s="77" t="s">
        <v>50</v>
      </c>
      <c r="E91" s="77" t="s">
        <v>107</v>
      </c>
      <c r="F91" s="77" t="s">
        <v>106</v>
      </c>
      <c r="G91" s="78">
        <v>11</v>
      </c>
      <c r="H91" s="78">
        <v>403.92</v>
      </c>
      <c r="I91" s="78">
        <v>11</v>
      </c>
      <c r="J91" s="78">
        <v>5</v>
      </c>
      <c r="K91" s="78">
        <v>5</v>
      </c>
      <c r="L91" s="78">
        <v>122</v>
      </c>
    </row>
    <row r="92" spans="1:12" ht="15" customHeight="1">
      <c r="A92" s="3">
        <v>4</v>
      </c>
      <c r="B92" s="6" t="s">
        <v>41</v>
      </c>
      <c r="C92" s="78">
        <v>999812</v>
      </c>
      <c r="D92" s="77" t="s">
        <v>80</v>
      </c>
      <c r="E92" s="77" t="s">
        <v>116</v>
      </c>
      <c r="F92" s="77" t="s">
        <v>106</v>
      </c>
      <c r="G92" s="78">
        <v>17</v>
      </c>
      <c r="H92" s="78">
        <v>467.82999999999993</v>
      </c>
      <c r="I92" s="78">
        <v>18</v>
      </c>
      <c r="J92" s="78">
        <v>1</v>
      </c>
      <c r="K92" s="78">
        <v>1</v>
      </c>
      <c r="L92" s="78">
        <v>201</v>
      </c>
    </row>
    <row r="93" spans="1:12" ht="15" customHeight="1">
      <c r="A93" s="3">
        <v>4</v>
      </c>
      <c r="B93" s="77" t="s">
        <v>35</v>
      </c>
      <c r="C93" s="78">
        <v>999821</v>
      </c>
      <c r="D93" s="77" t="s">
        <v>59</v>
      </c>
      <c r="E93" s="77" t="s">
        <v>105</v>
      </c>
      <c r="F93" s="77" t="s">
        <v>106</v>
      </c>
      <c r="G93" s="78">
        <v>3</v>
      </c>
      <c r="H93" s="78">
        <v>284.89</v>
      </c>
      <c r="I93" s="78">
        <v>3</v>
      </c>
      <c r="J93" s="78">
        <v>1</v>
      </c>
      <c r="K93" s="78">
        <v>1</v>
      </c>
      <c r="L93" s="78">
        <v>45</v>
      </c>
    </row>
    <row r="94" spans="1:12" ht="15" customHeight="1">
      <c r="A94" s="3">
        <v>4</v>
      </c>
      <c r="B94" s="77" t="s">
        <v>31</v>
      </c>
      <c r="C94" s="78">
        <v>999831</v>
      </c>
      <c r="D94" s="77" t="s">
        <v>59</v>
      </c>
      <c r="E94" s="77" t="s">
        <v>105</v>
      </c>
      <c r="F94" s="77" t="s">
        <v>106</v>
      </c>
      <c r="G94" s="78">
        <v>18</v>
      </c>
      <c r="H94" s="78">
        <v>484.54</v>
      </c>
      <c r="I94" s="78">
        <v>17</v>
      </c>
      <c r="J94" s="78">
        <v>5</v>
      </c>
      <c r="K94" s="78">
        <v>5</v>
      </c>
      <c r="L94" s="78">
        <v>197</v>
      </c>
    </row>
    <row r="95" spans="1:12" ht="15" customHeight="1">
      <c r="A95" s="3">
        <v>4</v>
      </c>
      <c r="B95" s="77" t="s">
        <v>36</v>
      </c>
      <c r="C95" s="78">
        <v>999842</v>
      </c>
      <c r="D95" s="77" t="s">
        <v>50</v>
      </c>
      <c r="E95" s="77" t="s">
        <v>107</v>
      </c>
      <c r="F95" s="77" t="s">
        <v>106</v>
      </c>
      <c r="G95" s="78">
        <v>19</v>
      </c>
      <c r="H95" s="78">
        <v>487.53999999999996</v>
      </c>
      <c r="I95" s="78">
        <v>19</v>
      </c>
      <c r="J95" s="78">
        <v>6</v>
      </c>
      <c r="K95" s="78">
        <v>6</v>
      </c>
      <c r="L95" s="78">
        <v>207</v>
      </c>
    </row>
    <row r="96" spans="1:12" ht="15">
      <c r="A96" s="3">
        <v>4</v>
      </c>
      <c r="B96" s="77" t="s">
        <v>33</v>
      </c>
      <c r="C96" s="78">
        <v>999946</v>
      </c>
      <c r="D96" s="77" t="s">
        <v>56</v>
      </c>
      <c r="E96" s="77" t="s">
        <v>108</v>
      </c>
      <c r="F96" s="77" t="s">
        <v>103</v>
      </c>
      <c r="G96" s="78">
        <v>23</v>
      </c>
      <c r="H96" s="78">
        <v>1598.1899999999998</v>
      </c>
      <c r="I96" s="78">
        <v>23</v>
      </c>
      <c r="J96" s="78">
        <v>4</v>
      </c>
      <c r="K96" s="78">
        <v>4</v>
      </c>
      <c r="L96" s="78">
        <v>266</v>
      </c>
    </row>
    <row r="97" spans="1:12" ht="15">
      <c r="A97" s="3">
        <v>5</v>
      </c>
      <c r="B97" s="17" t="s">
        <v>30</v>
      </c>
      <c r="C97" s="171">
        <v>22</v>
      </c>
      <c r="D97" s="17" t="s">
        <v>56</v>
      </c>
      <c r="E97" s="17" t="s">
        <v>108</v>
      </c>
      <c r="F97" s="17" t="s">
        <v>106</v>
      </c>
      <c r="G97" s="171">
        <v>24</v>
      </c>
      <c r="H97" s="171">
        <v>99999.900000000009</v>
      </c>
      <c r="I97" s="171">
        <v>24</v>
      </c>
      <c r="J97" s="171">
        <v>5</v>
      </c>
      <c r="K97" s="171">
        <v>5</v>
      </c>
      <c r="L97" s="171">
        <v>240</v>
      </c>
    </row>
    <row r="98" spans="1:12" ht="15">
      <c r="A98" s="3">
        <v>5</v>
      </c>
      <c r="B98" s="17" t="s">
        <v>15</v>
      </c>
      <c r="C98" s="171">
        <v>49251</v>
      </c>
      <c r="D98" s="17" t="s">
        <v>56</v>
      </c>
      <c r="E98" s="17" t="s">
        <v>108</v>
      </c>
      <c r="F98" s="17" t="s">
        <v>103</v>
      </c>
      <c r="G98" s="171">
        <v>14</v>
      </c>
      <c r="H98" s="171">
        <v>307.07000000000005</v>
      </c>
      <c r="I98" s="171">
        <v>13</v>
      </c>
      <c r="J98" s="171">
        <v>2</v>
      </c>
      <c r="K98" s="171">
        <v>2</v>
      </c>
      <c r="L98" s="171">
        <v>112</v>
      </c>
    </row>
    <row r="99" spans="1:12" ht="15">
      <c r="A99" s="3">
        <v>5</v>
      </c>
      <c r="B99" s="17" t="s">
        <v>47</v>
      </c>
      <c r="C99" s="171">
        <v>57348</v>
      </c>
      <c r="D99" s="17" t="s">
        <v>58</v>
      </c>
      <c r="E99" s="17" t="s">
        <v>110</v>
      </c>
      <c r="F99" s="17" t="s">
        <v>103</v>
      </c>
      <c r="G99" s="171">
        <v>18</v>
      </c>
      <c r="H99" s="171">
        <v>365.32999999999993</v>
      </c>
      <c r="I99" s="171">
        <v>18</v>
      </c>
      <c r="J99" s="171">
        <v>1</v>
      </c>
      <c r="K99" s="171">
        <v>1</v>
      </c>
      <c r="L99" s="171">
        <v>159</v>
      </c>
    </row>
    <row r="100" spans="1:12" ht="15">
      <c r="A100" s="3">
        <v>5</v>
      </c>
      <c r="B100" s="17" t="s">
        <v>40</v>
      </c>
      <c r="C100" s="171">
        <v>69095</v>
      </c>
      <c r="D100" s="17" t="s">
        <v>56</v>
      </c>
      <c r="E100" s="17" t="s">
        <v>108</v>
      </c>
      <c r="F100" s="17" t="s">
        <v>103</v>
      </c>
      <c r="G100" s="171">
        <v>7</v>
      </c>
      <c r="H100" s="171">
        <v>264.76</v>
      </c>
      <c r="I100" s="171">
        <v>8</v>
      </c>
      <c r="J100" s="171">
        <v>1</v>
      </c>
      <c r="K100" s="171">
        <v>1</v>
      </c>
      <c r="L100" s="171">
        <v>83</v>
      </c>
    </row>
    <row r="101" spans="1:12" ht="15">
      <c r="A101" s="3">
        <v>5</v>
      </c>
      <c r="B101" s="17" t="s">
        <v>29</v>
      </c>
      <c r="C101" s="171">
        <v>73504</v>
      </c>
      <c r="D101" s="17" t="s">
        <v>54</v>
      </c>
      <c r="E101" s="17" t="s">
        <v>104</v>
      </c>
      <c r="F101" s="17" t="s">
        <v>103</v>
      </c>
      <c r="G101" s="171">
        <v>5</v>
      </c>
      <c r="H101" s="171">
        <v>259.11</v>
      </c>
      <c r="I101" s="171">
        <v>4</v>
      </c>
      <c r="J101" s="171">
        <v>1</v>
      </c>
      <c r="K101" s="171">
        <v>1</v>
      </c>
      <c r="L101" s="171">
        <v>70</v>
      </c>
    </row>
    <row r="102" spans="1:12" ht="15">
      <c r="A102" s="3">
        <v>5</v>
      </c>
      <c r="B102" s="17" t="s">
        <v>27</v>
      </c>
      <c r="C102" s="171">
        <v>79567</v>
      </c>
      <c r="D102" s="17" t="s">
        <v>50</v>
      </c>
      <c r="E102" s="17" t="s">
        <v>107</v>
      </c>
      <c r="F102" s="17" t="s">
        <v>103</v>
      </c>
      <c r="G102" s="171">
        <v>2</v>
      </c>
      <c r="H102" s="171">
        <v>228.17000000000002</v>
      </c>
      <c r="I102" s="171">
        <v>2</v>
      </c>
      <c r="J102" s="171">
        <v>1</v>
      </c>
      <c r="K102" s="171">
        <v>1</v>
      </c>
      <c r="L102" s="171">
        <v>43</v>
      </c>
    </row>
    <row r="103" spans="1:12" ht="15">
      <c r="A103" s="3">
        <v>5</v>
      </c>
      <c r="B103" s="17" t="s">
        <v>19</v>
      </c>
      <c r="C103" s="171">
        <v>87058</v>
      </c>
      <c r="D103" s="17" t="s">
        <v>59</v>
      </c>
      <c r="E103" s="17" t="s">
        <v>105</v>
      </c>
      <c r="F103" s="17" t="s">
        <v>103</v>
      </c>
      <c r="G103" s="171">
        <v>6</v>
      </c>
      <c r="H103" s="171">
        <v>264.23999999999995</v>
      </c>
      <c r="I103" s="171">
        <v>7</v>
      </c>
      <c r="J103" s="171">
        <v>2</v>
      </c>
      <c r="K103" s="171">
        <v>2</v>
      </c>
      <c r="L103" s="171">
        <v>82</v>
      </c>
    </row>
    <row r="104" spans="1:12" ht="15">
      <c r="A104" s="3">
        <v>5</v>
      </c>
      <c r="B104" s="17" t="s">
        <v>37</v>
      </c>
      <c r="C104" s="171">
        <v>999134</v>
      </c>
      <c r="D104" s="17" t="s">
        <v>53</v>
      </c>
      <c r="E104" s="17" t="s">
        <v>112</v>
      </c>
      <c r="F104" s="17" t="s">
        <v>103</v>
      </c>
      <c r="G104" s="171">
        <v>21</v>
      </c>
      <c r="H104" s="171">
        <v>483.52</v>
      </c>
      <c r="I104" s="171">
        <v>21</v>
      </c>
      <c r="J104" s="171">
        <v>1</v>
      </c>
      <c r="K104" s="171">
        <v>1</v>
      </c>
      <c r="L104" s="171">
        <v>209</v>
      </c>
    </row>
    <row r="105" spans="1:12" ht="15">
      <c r="A105" s="3">
        <v>5</v>
      </c>
      <c r="B105" s="17" t="s">
        <v>17</v>
      </c>
      <c r="C105" s="171">
        <v>999331</v>
      </c>
      <c r="D105" s="17" t="s">
        <v>54</v>
      </c>
      <c r="E105" s="17" t="s">
        <v>104</v>
      </c>
      <c r="F105" s="17" t="s">
        <v>103</v>
      </c>
      <c r="G105" s="171">
        <v>15</v>
      </c>
      <c r="H105" s="171">
        <v>327.55</v>
      </c>
      <c r="I105" s="171">
        <v>15</v>
      </c>
      <c r="J105" s="171">
        <v>3</v>
      </c>
      <c r="K105" s="171">
        <v>3</v>
      </c>
      <c r="L105" s="171">
        <v>140</v>
      </c>
    </row>
    <row r="106" spans="1:12" ht="15">
      <c r="A106" s="3">
        <v>5</v>
      </c>
      <c r="B106" s="17" t="s">
        <v>24</v>
      </c>
      <c r="C106" s="171">
        <v>999371</v>
      </c>
      <c r="D106" s="17" t="s">
        <v>52</v>
      </c>
      <c r="E106" s="17" t="s">
        <v>111</v>
      </c>
      <c r="F106" s="17" t="s">
        <v>103</v>
      </c>
      <c r="G106" s="171">
        <v>16</v>
      </c>
      <c r="H106" s="171">
        <v>344.21</v>
      </c>
      <c r="I106" s="171">
        <v>17</v>
      </c>
      <c r="J106" s="171">
        <v>1</v>
      </c>
      <c r="K106" s="171">
        <v>1</v>
      </c>
      <c r="L106" s="171">
        <v>158</v>
      </c>
    </row>
    <row r="107" spans="1:12" ht="15">
      <c r="A107" s="3">
        <v>5</v>
      </c>
      <c r="B107" s="17" t="s">
        <v>20</v>
      </c>
      <c r="C107" s="171">
        <v>999373</v>
      </c>
      <c r="D107" s="17" t="s">
        <v>50</v>
      </c>
      <c r="E107" s="17" t="s">
        <v>107</v>
      </c>
      <c r="F107" s="17" t="s">
        <v>103</v>
      </c>
      <c r="G107" s="171">
        <v>11</v>
      </c>
      <c r="H107" s="171">
        <v>291.01</v>
      </c>
      <c r="I107" s="171">
        <v>11</v>
      </c>
      <c r="J107" s="171">
        <v>3</v>
      </c>
      <c r="K107" s="171">
        <v>3</v>
      </c>
      <c r="L107" s="171">
        <v>101</v>
      </c>
    </row>
    <row r="108" spans="1:12" ht="15">
      <c r="A108" s="3">
        <v>5</v>
      </c>
      <c r="B108" s="17" t="s">
        <v>13</v>
      </c>
      <c r="C108" s="171">
        <v>999409</v>
      </c>
      <c r="D108" s="17" t="s">
        <v>51</v>
      </c>
      <c r="E108" s="17" t="s">
        <v>102</v>
      </c>
      <c r="F108" s="17" t="s">
        <v>103</v>
      </c>
      <c r="G108" s="171">
        <v>3</v>
      </c>
      <c r="H108" s="171">
        <v>236.57</v>
      </c>
      <c r="I108" s="171">
        <v>3</v>
      </c>
      <c r="J108" s="171">
        <v>1</v>
      </c>
      <c r="K108" s="171">
        <v>1</v>
      </c>
      <c r="L108" s="171">
        <v>45</v>
      </c>
    </row>
    <row r="109" spans="1:12" ht="15">
      <c r="A109" s="3">
        <v>5</v>
      </c>
      <c r="B109" s="17" t="s">
        <v>28</v>
      </c>
      <c r="C109" s="171">
        <v>999422</v>
      </c>
      <c r="D109" s="17" t="s">
        <v>53</v>
      </c>
      <c r="E109" s="17" t="s">
        <v>112</v>
      </c>
      <c r="F109" s="17" t="s">
        <v>103</v>
      </c>
      <c r="G109" s="171">
        <v>22</v>
      </c>
      <c r="H109" s="171">
        <v>517.67999999999995</v>
      </c>
      <c r="I109" s="171">
        <v>22</v>
      </c>
      <c r="J109" s="171">
        <v>2</v>
      </c>
      <c r="K109" s="171">
        <v>2</v>
      </c>
      <c r="L109" s="171">
        <v>212</v>
      </c>
    </row>
    <row r="110" spans="1:12" ht="15">
      <c r="A110" s="3">
        <v>5</v>
      </c>
      <c r="B110" s="4" t="s">
        <v>48</v>
      </c>
      <c r="C110" s="171">
        <v>999424</v>
      </c>
      <c r="D110" s="17" t="s">
        <v>52</v>
      </c>
      <c r="E110" s="17" t="s">
        <v>111</v>
      </c>
      <c r="F110" s="17" t="s">
        <v>103</v>
      </c>
      <c r="G110" s="171">
        <v>20</v>
      </c>
      <c r="H110" s="171">
        <v>396.49</v>
      </c>
      <c r="I110" s="171">
        <v>20</v>
      </c>
      <c r="J110" s="171">
        <v>2</v>
      </c>
      <c r="K110" s="171">
        <v>2</v>
      </c>
      <c r="L110" s="171">
        <v>186</v>
      </c>
    </row>
    <row r="111" spans="1:12" ht="15">
      <c r="A111" s="3">
        <v>5</v>
      </c>
      <c r="B111" s="77" t="s">
        <v>64</v>
      </c>
      <c r="C111" s="171">
        <v>999439</v>
      </c>
      <c r="D111" s="17" t="s">
        <v>59</v>
      </c>
      <c r="E111" s="17" t="s">
        <v>105</v>
      </c>
      <c r="F111" s="17" t="s">
        <v>103</v>
      </c>
      <c r="G111" s="171">
        <v>10</v>
      </c>
      <c r="H111" s="171">
        <v>284.70999999999998</v>
      </c>
      <c r="I111" s="171">
        <v>10</v>
      </c>
      <c r="J111" s="171">
        <v>3</v>
      </c>
      <c r="K111" s="171">
        <v>3</v>
      </c>
      <c r="L111" s="171">
        <v>99</v>
      </c>
    </row>
    <row r="112" spans="1:12" ht="15">
      <c r="A112" s="3">
        <v>5</v>
      </c>
      <c r="B112" s="17" t="s">
        <v>45</v>
      </c>
      <c r="C112" s="171">
        <v>999451</v>
      </c>
      <c r="D112" s="17" t="s">
        <v>56</v>
      </c>
      <c r="E112" s="17" t="s">
        <v>108</v>
      </c>
      <c r="F112" s="17" t="s">
        <v>103</v>
      </c>
      <c r="G112" s="171">
        <v>17</v>
      </c>
      <c r="H112" s="171">
        <v>344.36</v>
      </c>
      <c r="I112" s="171">
        <v>16</v>
      </c>
      <c r="J112" s="171">
        <v>3</v>
      </c>
      <c r="K112" s="171">
        <v>3</v>
      </c>
      <c r="L112" s="171">
        <v>152</v>
      </c>
    </row>
    <row r="113" spans="1:12" ht="15">
      <c r="A113" s="3">
        <v>5</v>
      </c>
      <c r="B113" s="17" t="s">
        <v>39</v>
      </c>
      <c r="C113" s="171">
        <v>999801</v>
      </c>
      <c r="D113" s="17" t="s">
        <v>54</v>
      </c>
      <c r="E113" s="17" t="s">
        <v>104</v>
      </c>
      <c r="F113" s="17" t="s">
        <v>106</v>
      </c>
      <c r="G113" s="171">
        <v>13</v>
      </c>
      <c r="H113" s="171">
        <v>304.7</v>
      </c>
      <c r="I113" s="171">
        <v>14</v>
      </c>
      <c r="J113" s="171">
        <v>2</v>
      </c>
      <c r="K113" s="171">
        <v>2</v>
      </c>
      <c r="L113" s="171">
        <v>131</v>
      </c>
    </row>
    <row r="114" spans="1:12" ht="15">
      <c r="A114" s="3">
        <v>5</v>
      </c>
      <c r="B114" s="17" t="s">
        <v>18</v>
      </c>
      <c r="C114" s="171">
        <v>999810</v>
      </c>
      <c r="D114" s="17" t="s">
        <v>50</v>
      </c>
      <c r="E114" s="17" t="s">
        <v>107</v>
      </c>
      <c r="F114" s="17" t="s">
        <v>106</v>
      </c>
      <c r="G114" s="171">
        <v>9</v>
      </c>
      <c r="H114" s="171">
        <v>273.81</v>
      </c>
      <c r="I114" s="171">
        <v>9</v>
      </c>
      <c r="J114" s="171">
        <v>2</v>
      </c>
      <c r="K114" s="171">
        <v>2</v>
      </c>
      <c r="L114" s="171">
        <v>92</v>
      </c>
    </row>
    <row r="115" spans="1:12" ht="15">
      <c r="A115" s="3">
        <v>5</v>
      </c>
      <c r="B115" s="17" t="s">
        <v>26</v>
      </c>
      <c r="C115" s="171">
        <v>999811</v>
      </c>
      <c r="D115" s="17" t="s">
        <v>50</v>
      </c>
      <c r="E115" s="17" t="s">
        <v>107</v>
      </c>
      <c r="F115" s="17" t="s">
        <v>106</v>
      </c>
      <c r="G115" s="171">
        <v>12</v>
      </c>
      <c r="H115" s="171">
        <v>297.60999999999996</v>
      </c>
      <c r="I115" s="171">
        <v>12</v>
      </c>
      <c r="J115" s="171">
        <v>4</v>
      </c>
      <c r="K115" s="171">
        <v>4</v>
      </c>
      <c r="L115" s="171">
        <v>111</v>
      </c>
    </row>
    <row r="116" spans="1:12" ht="15">
      <c r="A116" s="3">
        <v>5</v>
      </c>
      <c r="B116" s="17" t="s">
        <v>42</v>
      </c>
      <c r="C116" s="171">
        <v>999819</v>
      </c>
      <c r="D116" s="17" t="s">
        <v>51</v>
      </c>
      <c r="E116" s="17" t="s">
        <v>102</v>
      </c>
      <c r="F116" s="17" t="s">
        <v>103</v>
      </c>
      <c r="G116" s="171">
        <v>8</v>
      </c>
      <c r="H116" s="171">
        <v>265.53000000000003</v>
      </c>
      <c r="I116" s="171">
        <v>6</v>
      </c>
      <c r="J116" s="171">
        <v>3</v>
      </c>
      <c r="K116" s="171">
        <v>3</v>
      </c>
      <c r="L116" s="171">
        <v>80</v>
      </c>
    </row>
    <row r="117" spans="1:12" ht="15">
      <c r="A117" s="3">
        <v>5</v>
      </c>
      <c r="B117" s="6" t="s">
        <v>35</v>
      </c>
      <c r="C117" s="171">
        <v>999821</v>
      </c>
      <c r="D117" s="17" t="s">
        <v>59</v>
      </c>
      <c r="E117" s="17" t="s">
        <v>105</v>
      </c>
      <c r="F117" s="17" t="s">
        <v>106</v>
      </c>
      <c r="G117" s="171">
        <v>1</v>
      </c>
      <c r="H117" s="171">
        <v>211.74</v>
      </c>
      <c r="I117" s="171">
        <v>1</v>
      </c>
      <c r="J117" s="171">
        <v>1</v>
      </c>
      <c r="K117" s="171">
        <v>1</v>
      </c>
      <c r="L117" s="171">
        <v>18</v>
      </c>
    </row>
    <row r="118" spans="1:12" ht="15">
      <c r="A118" s="3">
        <v>5</v>
      </c>
      <c r="B118" s="17" t="s">
        <v>36</v>
      </c>
      <c r="C118" s="171">
        <v>999842</v>
      </c>
      <c r="D118" s="17" t="s">
        <v>50</v>
      </c>
      <c r="E118" s="17" t="s">
        <v>107</v>
      </c>
      <c r="F118" s="17" t="s">
        <v>106</v>
      </c>
      <c r="G118" s="171">
        <v>19</v>
      </c>
      <c r="H118" s="171">
        <v>394.96</v>
      </c>
      <c r="I118" s="171">
        <v>19</v>
      </c>
      <c r="J118" s="171">
        <v>5</v>
      </c>
      <c r="K118" s="171">
        <v>5</v>
      </c>
      <c r="L118" s="171">
        <v>182</v>
      </c>
    </row>
    <row r="119" spans="1:12" ht="15">
      <c r="A119" s="3">
        <v>5</v>
      </c>
      <c r="B119" s="6" t="s">
        <v>32</v>
      </c>
      <c r="C119" s="171">
        <v>999941</v>
      </c>
      <c r="D119" s="17" t="s">
        <v>51</v>
      </c>
      <c r="E119" s="17" t="s">
        <v>102</v>
      </c>
      <c r="F119" s="17" t="s">
        <v>106</v>
      </c>
      <c r="G119" s="171">
        <v>4</v>
      </c>
      <c r="H119" s="171">
        <v>254.73999999999998</v>
      </c>
      <c r="I119" s="171">
        <v>5</v>
      </c>
      <c r="J119" s="171">
        <v>2</v>
      </c>
      <c r="K119" s="171">
        <v>2</v>
      </c>
      <c r="L119" s="171">
        <v>74</v>
      </c>
    </row>
    <row r="120" spans="1:12" ht="15">
      <c r="A120" s="3">
        <v>5</v>
      </c>
      <c r="B120" s="17" t="s">
        <v>33</v>
      </c>
      <c r="C120" s="171">
        <v>999946</v>
      </c>
      <c r="D120" s="17" t="s">
        <v>56</v>
      </c>
      <c r="E120" s="17" t="s">
        <v>108</v>
      </c>
      <c r="F120" s="17" t="s">
        <v>103</v>
      </c>
      <c r="G120" s="171">
        <v>23</v>
      </c>
      <c r="H120" s="171">
        <v>534.54</v>
      </c>
      <c r="I120" s="171">
        <v>23</v>
      </c>
      <c r="J120" s="171">
        <v>4</v>
      </c>
      <c r="K120" s="171">
        <v>4</v>
      </c>
      <c r="L120" s="171">
        <v>221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4"/>
  <sheetViews>
    <sheetView topLeftCell="A53" workbookViewId="0">
      <selection activeCell="A56" sqref="A56:L74"/>
    </sheetView>
  </sheetViews>
  <sheetFormatPr defaultRowHeight="12.75"/>
  <cols>
    <col min="1" max="1" width="5.7109375" customWidth="1"/>
    <col min="2" max="2" width="17.42578125" customWidth="1"/>
    <col min="4" max="4" width="13.5703125" customWidth="1"/>
    <col min="7" max="7" width="18.85546875" customWidth="1"/>
    <col min="8" max="8" width="10.85546875" customWidth="1"/>
    <col min="9" max="9" width="13.7109375" customWidth="1"/>
    <col min="10" max="10" width="16.42578125" customWidth="1"/>
  </cols>
  <sheetData>
    <row r="1" spans="1:12" ht="15">
      <c r="A1" s="2" t="s">
        <v>85</v>
      </c>
      <c r="B1" s="2" t="s">
        <v>8</v>
      </c>
      <c r="C1" s="2" t="s">
        <v>93</v>
      </c>
      <c r="D1" s="2" t="s">
        <v>91</v>
      </c>
      <c r="E1" s="2" t="s">
        <v>94</v>
      </c>
      <c r="F1" s="2" t="s">
        <v>95</v>
      </c>
      <c r="G1" s="2" t="s">
        <v>96</v>
      </c>
      <c r="H1" s="2" t="s">
        <v>97</v>
      </c>
      <c r="I1" s="2" t="s">
        <v>98</v>
      </c>
      <c r="J1" s="2" t="s">
        <v>99</v>
      </c>
      <c r="K1" s="2" t="s">
        <v>100</v>
      </c>
      <c r="L1" s="2" t="s">
        <v>101</v>
      </c>
    </row>
    <row r="2" spans="1:12">
      <c r="A2">
        <v>2</v>
      </c>
      <c r="B2" t="s">
        <v>35</v>
      </c>
      <c r="C2">
        <v>1</v>
      </c>
      <c r="D2" t="s">
        <v>59</v>
      </c>
      <c r="E2" t="s">
        <v>113</v>
      </c>
      <c r="F2" t="s">
        <v>114</v>
      </c>
      <c r="G2">
        <v>1</v>
      </c>
      <c r="H2">
        <v>160.36000000000001</v>
      </c>
      <c r="I2">
        <v>1</v>
      </c>
      <c r="J2">
        <v>1</v>
      </c>
      <c r="K2">
        <v>1</v>
      </c>
      <c r="L2">
        <v>15</v>
      </c>
    </row>
    <row r="3" spans="1:12">
      <c r="A3">
        <v>2</v>
      </c>
      <c r="B3" t="s">
        <v>22</v>
      </c>
      <c r="C3">
        <v>6</v>
      </c>
      <c r="D3" t="s">
        <v>50</v>
      </c>
      <c r="E3" t="s">
        <v>107</v>
      </c>
      <c r="F3" t="s">
        <v>114</v>
      </c>
      <c r="G3">
        <v>2</v>
      </c>
      <c r="H3">
        <v>180.34</v>
      </c>
      <c r="I3">
        <v>2</v>
      </c>
      <c r="J3">
        <v>1</v>
      </c>
      <c r="K3">
        <v>1</v>
      </c>
      <c r="L3">
        <v>29</v>
      </c>
    </row>
    <row r="4" spans="1:12">
      <c r="A4">
        <v>2</v>
      </c>
      <c r="B4" t="s">
        <v>13</v>
      </c>
      <c r="C4">
        <v>203</v>
      </c>
      <c r="D4" t="s">
        <v>51</v>
      </c>
      <c r="E4" t="s">
        <v>102</v>
      </c>
      <c r="F4" t="s">
        <v>114</v>
      </c>
      <c r="G4">
        <v>3</v>
      </c>
      <c r="H4">
        <v>189.53</v>
      </c>
      <c r="I4">
        <v>3</v>
      </c>
      <c r="J4">
        <v>1</v>
      </c>
      <c r="K4">
        <v>1</v>
      </c>
      <c r="L4">
        <v>40</v>
      </c>
    </row>
    <row r="5" spans="1:12">
      <c r="A5">
        <v>2</v>
      </c>
      <c r="B5" t="s">
        <v>29</v>
      </c>
      <c r="C5">
        <v>187</v>
      </c>
      <c r="D5" t="s">
        <v>54</v>
      </c>
      <c r="E5" t="s">
        <v>104</v>
      </c>
      <c r="F5" t="s">
        <v>114</v>
      </c>
      <c r="G5">
        <v>4</v>
      </c>
      <c r="H5">
        <v>199.07999999999998</v>
      </c>
      <c r="I5">
        <v>4</v>
      </c>
      <c r="J5">
        <v>1</v>
      </c>
      <c r="K5">
        <v>1</v>
      </c>
      <c r="L5">
        <v>42</v>
      </c>
    </row>
    <row r="6" spans="1:12">
      <c r="A6">
        <v>2</v>
      </c>
      <c r="B6" t="s">
        <v>32</v>
      </c>
      <c r="C6">
        <v>19</v>
      </c>
      <c r="D6" t="s">
        <v>51</v>
      </c>
      <c r="E6" t="s">
        <v>102</v>
      </c>
      <c r="F6" t="s">
        <v>114</v>
      </c>
      <c r="G6">
        <v>5</v>
      </c>
      <c r="H6">
        <v>200.53</v>
      </c>
      <c r="I6">
        <v>5</v>
      </c>
      <c r="J6">
        <v>2</v>
      </c>
      <c r="K6">
        <v>2</v>
      </c>
      <c r="L6">
        <v>48</v>
      </c>
    </row>
    <row r="7" spans="1:12">
      <c r="A7">
        <v>2</v>
      </c>
      <c r="B7" t="s">
        <v>42</v>
      </c>
      <c r="C7">
        <v>400</v>
      </c>
      <c r="D7" t="s">
        <v>51</v>
      </c>
      <c r="E7" t="s">
        <v>102</v>
      </c>
      <c r="F7" t="s">
        <v>114</v>
      </c>
      <c r="G7">
        <v>6</v>
      </c>
      <c r="H7">
        <v>213.28000000000003</v>
      </c>
      <c r="I7">
        <v>6</v>
      </c>
      <c r="J7">
        <v>3</v>
      </c>
      <c r="K7">
        <v>3</v>
      </c>
      <c r="L7">
        <v>57</v>
      </c>
    </row>
    <row r="8" spans="1:12">
      <c r="A8">
        <v>2</v>
      </c>
      <c r="B8" t="s">
        <v>19</v>
      </c>
      <c r="C8">
        <v>87056</v>
      </c>
      <c r="D8" t="s">
        <v>59</v>
      </c>
      <c r="E8" t="s">
        <v>113</v>
      </c>
      <c r="F8" t="s">
        <v>114</v>
      </c>
      <c r="G8">
        <v>7</v>
      </c>
      <c r="H8">
        <v>213.85000000000002</v>
      </c>
      <c r="I8">
        <v>7</v>
      </c>
      <c r="J8">
        <v>2</v>
      </c>
      <c r="K8">
        <v>2</v>
      </c>
      <c r="L8">
        <v>57</v>
      </c>
    </row>
    <row r="9" spans="1:12">
      <c r="A9">
        <v>2</v>
      </c>
      <c r="B9" t="s">
        <v>18</v>
      </c>
      <c r="C9">
        <v>5</v>
      </c>
      <c r="D9" t="s">
        <v>50</v>
      </c>
      <c r="E9" t="s">
        <v>107</v>
      </c>
      <c r="F9" t="s">
        <v>114</v>
      </c>
      <c r="G9">
        <v>9</v>
      </c>
      <c r="H9">
        <v>235.02</v>
      </c>
      <c r="I9">
        <v>8</v>
      </c>
      <c r="J9">
        <v>3</v>
      </c>
      <c r="K9">
        <v>2</v>
      </c>
      <c r="L9">
        <v>74</v>
      </c>
    </row>
    <row r="10" spans="1:12">
      <c r="A10">
        <v>2</v>
      </c>
      <c r="B10" t="s">
        <v>26</v>
      </c>
      <c r="C10">
        <v>11</v>
      </c>
      <c r="D10" t="s">
        <v>50</v>
      </c>
      <c r="E10" t="s">
        <v>107</v>
      </c>
      <c r="F10" t="s">
        <v>114</v>
      </c>
      <c r="G10">
        <v>8</v>
      </c>
      <c r="H10">
        <v>231.94</v>
      </c>
      <c r="I10">
        <v>9</v>
      </c>
      <c r="J10">
        <v>2</v>
      </c>
      <c r="K10">
        <v>3</v>
      </c>
      <c r="L10">
        <v>77</v>
      </c>
    </row>
    <row r="11" spans="1:12">
      <c r="A11">
        <v>2</v>
      </c>
      <c r="B11" t="s">
        <v>27</v>
      </c>
      <c r="C11">
        <v>210</v>
      </c>
      <c r="D11" t="s">
        <v>50</v>
      </c>
      <c r="E11" t="s">
        <v>107</v>
      </c>
      <c r="F11" t="s">
        <v>114</v>
      </c>
      <c r="G11">
        <v>10</v>
      </c>
      <c r="H11">
        <v>235.07999999999998</v>
      </c>
      <c r="I11">
        <v>10</v>
      </c>
      <c r="J11">
        <v>4</v>
      </c>
      <c r="K11">
        <v>4</v>
      </c>
      <c r="L11">
        <v>77</v>
      </c>
    </row>
    <row r="12" spans="1:12">
      <c r="A12">
        <v>2</v>
      </c>
      <c r="B12" t="s">
        <v>40</v>
      </c>
      <c r="C12">
        <v>182</v>
      </c>
      <c r="D12" t="s">
        <v>56</v>
      </c>
      <c r="E12" t="s">
        <v>108</v>
      </c>
      <c r="F12" t="s">
        <v>114</v>
      </c>
      <c r="G12">
        <v>11</v>
      </c>
      <c r="H12">
        <v>244.57</v>
      </c>
      <c r="I12">
        <v>11</v>
      </c>
      <c r="J12">
        <v>1</v>
      </c>
      <c r="K12">
        <v>1</v>
      </c>
      <c r="L12">
        <v>86</v>
      </c>
    </row>
    <row r="13" spans="1:12">
      <c r="A13">
        <v>2</v>
      </c>
      <c r="B13" t="s">
        <v>25</v>
      </c>
      <c r="C13">
        <v>32</v>
      </c>
      <c r="D13" t="s">
        <v>50</v>
      </c>
      <c r="E13" t="s">
        <v>107</v>
      </c>
      <c r="F13" t="s">
        <v>114</v>
      </c>
      <c r="G13">
        <v>12</v>
      </c>
      <c r="H13">
        <v>261.82</v>
      </c>
      <c r="I13">
        <v>12</v>
      </c>
      <c r="J13">
        <v>5</v>
      </c>
      <c r="K13">
        <v>5</v>
      </c>
      <c r="L13">
        <v>106</v>
      </c>
    </row>
    <row r="14" spans="1:12">
      <c r="A14">
        <v>2</v>
      </c>
      <c r="B14" t="s">
        <v>39</v>
      </c>
      <c r="C14">
        <v>33</v>
      </c>
      <c r="D14" t="s">
        <v>54</v>
      </c>
      <c r="E14" t="s">
        <v>104</v>
      </c>
      <c r="F14" t="s">
        <v>114</v>
      </c>
      <c r="G14">
        <v>13</v>
      </c>
      <c r="H14">
        <v>267.89</v>
      </c>
      <c r="I14">
        <v>13</v>
      </c>
      <c r="J14">
        <v>2</v>
      </c>
      <c r="K14">
        <v>2</v>
      </c>
      <c r="L14">
        <v>106</v>
      </c>
    </row>
    <row r="15" spans="1:12">
      <c r="A15">
        <v>2</v>
      </c>
      <c r="B15" t="s">
        <v>117</v>
      </c>
      <c r="C15">
        <v>16</v>
      </c>
      <c r="D15" t="s">
        <v>56</v>
      </c>
      <c r="E15" t="s">
        <v>108</v>
      </c>
      <c r="F15" t="s">
        <v>114</v>
      </c>
      <c r="G15">
        <v>14</v>
      </c>
      <c r="H15">
        <v>273.34999999999997</v>
      </c>
      <c r="I15">
        <v>14</v>
      </c>
      <c r="J15">
        <v>2</v>
      </c>
      <c r="K15">
        <v>2</v>
      </c>
      <c r="L15">
        <v>110</v>
      </c>
    </row>
    <row r="16" spans="1:12">
      <c r="A16">
        <v>2</v>
      </c>
      <c r="B16" t="s">
        <v>23</v>
      </c>
      <c r="C16">
        <v>36</v>
      </c>
      <c r="D16" t="s">
        <v>52</v>
      </c>
      <c r="E16" t="s">
        <v>111</v>
      </c>
      <c r="F16" t="s">
        <v>114</v>
      </c>
      <c r="G16">
        <v>15</v>
      </c>
      <c r="H16">
        <v>281.07</v>
      </c>
      <c r="I16">
        <v>15</v>
      </c>
      <c r="J16">
        <v>1</v>
      </c>
      <c r="K16">
        <v>1</v>
      </c>
      <c r="L16">
        <v>112</v>
      </c>
    </row>
    <row r="17" spans="1:12">
      <c r="A17">
        <v>2</v>
      </c>
      <c r="B17" t="s">
        <v>46</v>
      </c>
      <c r="C17">
        <v>31</v>
      </c>
      <c r="D17" t="s">
        <v>59</v>
      </c>
      <c r="E17" t="s">
        <v>113</v>
      </c>
      <c r="F17" t="s">
        <v>114</v>
      </c>
      <c r="G17">
        <v>16</v>
      </c>
      <c r="H17">
        <v>308.73</v>
      </c>
      <c r="I17">
        <v>16</v>
      </c>
      <c r="J17">
        <v>3</v>
      </c>
      <c r="K17">
        <v>3</v>
      </c>
      <c r="L17">
        <v>127</v>
      </c>
    </row>
    <row r="18" spans="1:12">
      <c r="A18">
        <v>2</v>
      </c>
      <c r="B18" t="s">
        <v>38</v>
      </c>
      <c r="C18">
        <v>27</v>
      </c>
      <c r="D18" t="s">
        <v>50</v>
      </c>
      <c r="E18" t="s">
        <v>107</v>
      </c>
      <c r="F18" t="s">
        <v>114</v>
      </c>
      <c r="G18">
        <v>18</v>
      </c>
      <c r="H18">
        <v>319.69000000000005</v>
      </c>
      <c r="I18">
        <v>17</v>
      </c>
      <c r="J18">
        <v>7</v>
      </c>
      <c r="K18">
        <v>6</v>
      </c>
      <c r="L18">
        <v>132</v>
      </c>
    </row>
    <row r="19" spans="1:12">
      <c r="A19">
        <v>2</v>
      </c>
      <c r="B19" t="s">
        <v>36</v>
      </c>
      <c r="C19">
        <v>25</v>
      </c>
      <c r="D19" t="s">
        <v>50</v>
      </c>
      <c r="E19" t="s">
        <v>107</v>
      </c>
      <c r="F19" t="s">
        <v>114</v>
      </c>
      <c r="G19">
        <v>17</v>
      </c>
      <c r="H19">
        <v>311.57</v>
      </c>
      <c r="I19">
        <v>18</v>
      </c>
      <c r="J19">
        <v>6</v>
      </c>
      <c r="K19">
        <v>7</v>
      </c>
      <c r="L19">
        <v>134</v>
      </c>
    </row>
    <row r="20" spans="1:12">
      <c r="A20">
        <v>2</v>
      </c>
      <c r="B20" t="s">
        <v>14</v>
      </c>
      <c r="C20">
        <v>301</v>
      </c>
      <c r="D20" t="s">
        <v>52</v>
      </c>
      <c r="E20" t="s">
        <v>111</v>
      </c>
      <c r="F20" t="s">
        <v>114</v>
      </c>
      <c r="G20">
        <v>19</v>
      </c>
      <c r="H20">
        <v>319.87999999999994</v>
      </c>
      <c r="I20">
        <v>19</v>
      </c>
      <c r="J20">
        <v>2</v>
      </c>
      <c r="K20">
        <v>2</v>
      </c>
      <c r="L20">
        <v>137</v>
      </c>
    </row>
    <row r="21" spans="1:12">
      <c r="A21">
        <v>2</v>
      </c>
      <c r="B21" t="s">
        <v>47</v>
      </c>
      <c r="C21">
        <v>184</v>
      </c>
      <c r="D21" t="s">
        <v>58</v>
      </c>
      <c r="E21" t="s">
        <v>110</v>
      </c>
      <c r="F21" t="s">
        <v>114</v>
      </c>
      <c r="G21">
        <v>20</v>
      </c>
      <c r="H21">
        <v>348.71999999999997</v>
      </c>
      <c r="I21">
        <v>20</v>
      </c>
      <c r="J21">
        <v>1</v>
      </c>
      <c r="K21">
        <v>1</v>
      </c>
      <c r="L21">
        <v>139</v>
      </c>
    </row>
    <row r="22" spans="1:12">
      <c r="A22">
        <v>2</v>
      </c>
      <c r="B22" t="s">
        <v>41</v>
      </c>
      <c r="C22">
        <v>2</v>
      </c>
      <c r="D22" t="s">
        <v>55</v>
      </c>
      <c r="E22" t="s">
        <v>116</v>
      </c>
      <c r="F22" t="s">
        <v>114</v>
      </c>
      <c r="G22">
        <v>21</v>
      </c>
      <c r="H22">
        <v>359.07999999999993</v>
      </c>
      <c r="I22">
        <v>21</v>
      </c>
      <c r="J22">
        <v>1</v>
      </c>
      <c r="K22">
        <v>1</v>
      </c>
      <c r="L22">
        <v>156</v>
      </c>
    </row>
    <row r="23" spans="1:12">
      <c r="A23">
        <v>2</v>
      </c>
      <c r="B23" t="s">
        <v>24</v>
      </c>
      <c r="C23">
        <v>0</v>
      </c>
      <c r="D23" t="s">
        <v>52</v>
      </c>
      <c r="E23" t="s">
        <v>111</v>
      </c>
      <c r="F23" t="s">
        <v>114</v>
      </c>
      <c r="G23">
        <v>22</v>
      </c>
      <c r="H23">
        <v>394.65</v>
      </c>
      <c r="I23">
        <v>22</v>
      </c>
      <c r="J23">
        <v>3</v>
      </c>
      <c r="K23">
        <v>3</v>
      </c>
      <c r="L23">
        <v>163</v>
      </c>
    </row>
    <row r="25" spans="1:12" ht="15">
      <c r="B25" s="76" t="s">
        <v>8</v>
      </c>
      <c r="C25" s="76" t="s">
        <v>93</v>
      </c>
      <c r="D25" s="76" t="s">
        <v>91</v>
      </c>
      <c r="E25" s="76" t="s">
        <v>94</v>
      </c>
      <c r="F25" s="76" t="s">
        <v>95</v>
      </c>
      <c r="G25" s="76" t="s">
        <v>96</v>
      </c>
      <c r="H25" s="76" t="s">
        <v>97</v>
      </c>
      <c r="I25" s="76" t="s">
        <v>98</v>
      </c>
      <c r="J25" s="2" t="s">
        <v>99</v>
      </c>
      <c r="K25" s="2" t="s">
        <v>100</v>
      </c>
      <c r="L25" s="76" t="s">
        <v>101</v>
      </c>
    </row>
    <row r="26" spans="1:12" ht="15" customHeight="1">
      <c r="A26">
        <v>3</v>
      </c>
      <c r="B26" s="77" t="s">
        <v>35</v>
      </c>
      <c r="C26" s="78">
        <v>1</v>
      </c>
      <c r="D26" s="77" t="s">
        <v>59</v>
      </c>
      <c r="E26" s="77" t="s">
        <v>113</v>
      </c>
      <c r="F26" s="77" t="s">
        <v>114</v>
      </c>
      <c r="G26" s="78">
        <v>1</v>
      </c>
      <c r="H26" s="78">
        <v>343.16999999999996</v>
      </c>
      <c r="I26" s="78">
        <v>1</v>
      </c>
      <c r="J26" s="79">
        <v>1</v>
      </c>
      <c r="K26" s="79">
        <v>1</v>
      </c>
      <c r="L26" s="78">
        <v>50</v>
      </c>
    </row>
    <row r="27" spans="1:12" ht="15" customHeight="1">
      <c r="A27">
        <v>3</v>
      </c>
      <c r="B27" s="77" t="s">
        <v>22</v>
      </c>
      <c r="C27" s="78">
        <v>6</v>
      </c>
      <c r="D27" s="77" t="s">
        <v>50</v>
      </c>
      <c r="E27" s="77" t="s">
        <v>107</v>
      </c>
      <c r="F27" s="77" t="s">
        <v>114</v>
      </c>
      <c r="G27" s="78">
        <v>2</v>
      </c>
      <c r="H27" s="78">
        <v>344.08</v>
      </c>
      <c r="I27" s="78">
        <v>2</v>
      </c>
      <c r="J27" s="79">
        <v>1</v>
      </c>
      <c r="K27" s="79">
        <v>1</v>
      </c>
      <c r="L27" s="78">
        <v>57</v>
      </c>
    </row>
    <row r="28" spans="1:12" ht="15" customHeight="1">
      <c r="A28">
        <v>3</v>
      </c>
      <c r="B28" s="77" t="s">
        <v>13</v>
      </c>
      <c r="C28" s="78">
        <v>203</v>
      </c>
      <c r="D28" s="77" t="s">
        <v>51</v>
      </c>
      <c r="E28" s="77" t="s">
        <v>102</v>
      </c>
      <c r="F28" s="77" t="s">
        <v>114</v>
      </c>
      <c r="G28" s="78">
        <v>3</v>
      </c>
      <c r="H28" s="78">
        <v>356.54</v>
      </c>
      <c r="I28" s="78">
        <v>3</v>
      </c>
      <c r="J28" s="79">
        <v>1</v>
      </c>
      <c r="K28" s="79">
        <v>1</v>
      </c>
      <c r="L28" s="78">
        <v>60</v>
      </c>
    </row>
    <row r="29" spans="1:12" ht="15" customHeight="1">
      <c r="A29">
        <v>3</v>
      </c>
      <c r="B29" s="77" t="s">
        <v>42</v>
      </c>
      <c r="C29" s="78">
        <v>400</v>
      </c>
      <c r="D29" s="77" t="s">
        <v>51</v>
      </c>
      <c r="E29" s="77" t="s">
        <v>102</v>
      </c>
      <c r="F29" s="77" t="s">
        <v>114</v>
      </c>
      <c r="G29" s="78">
        <v>4</v>
      </c>
      <c r="H29" s="78">
        <v>390.71</v>
      </c>
      <c r="I29" s="78">
        <v>4</v>
      </c>
      <c r="J29" s="80">
        <v>2</v>
      </c>
      <c r="K29" s="80">
        <v>2</v>
      </c>
      <c r="L29" s="78">
        <v>94</v>
      </c>
    </row>
    <row r="30" spans="1:12" ht="15" customHeight="1">
      <c r="A30">
        <v>3</v>
      </c>
      <c r="B30" s="77" t="s">
        <v>19</v>
      </c>
      <c r="C30" s="78">
        <v>1121</v>
      </c>
      <c r="D30" s="77" t="s">
        <v>59</v>
      </c>
      <c r="E30" s="77" t="s">
        <v>113</v>
      </c>
      <c r="F30" s="77" t="s">
        <v>114</v>
      </c>
      <c r="G30" s="78">
        <v>5</v>
      </c>
      <c r="H30" s="78">
        <v>414.61999999999995</v>
      </c>
      <c r="I30" s="78">
        <v>5</v>
      </c>
      <c r="J30" s="80">
        <v>2</v>
      </c>
      <c r="K30" s="80">
        <v>2</v>
      </c>
      <c r="L30" s="78">
        <v>122</v>
      </c>
    </row>
    <row r="31" spans="1:12" ht="15" customHeight="1">
      <c r="A31">
        <v>3</v>
      </c>
      <c r="B31" s="77" t="s">
        <v>18</v>
      </c>
      <c r="C31" s="78">
        <v>5</v>
      </c>
      <c r="D31" s="77" t="s">
        <v>50</v>
      </c>
      <c r="E31" s="77" t="s">
        <v>107</v>
      </c>
      <c r="F31" s="77" t="s">
        <v>114</v>
      </c>
      <c r="G31" s="78">
        <v>6</v>
      </c>
      <c r="H31" s="78">
        <v>424.84999999999997</v>
      </c>
      <c r="I31" s="78">
        <v>6</v>
      </c>
      <c r="J31" s="80">
        <v>2</v>
      </c>
      <c r="K31" s="80">
        <v>2</v>
      </c>
      <c r="L31" s="78">
        <v>132</v>
      </c>
    </row>
    <row r="32" spans="1:12" ht="15" customHeight="1">
      <c r="A32">
        <v>3</v>
      </c>
      <c r="B32" s="77" t="s">
        <v>20</v>
      </c>
      <c r="C32" s="78">
        <v>1118</v>
      </c>
      <c r="D32" s="77" t="s">
        <v>50</v>
      </c>
      <c r="E32" s="77" t="s">
        <v>107</v>
      </c>
      <c r="F32" s="77" t="s">
        <v>114</v>
      </c>
      <c r="G32" s="78">
        <v>7</v>
      </c>
      <c r="H32" s="78">
        <v>450.29999999999995</v>
      </c>
      <c r="I32" s="78">
        <v>7</v>
      </c>
      <c r="J32" s="80">
        <v>3</v>
      </c>
      <c r="K32" s="80">
        <v>3</v>
      </c>
      <c r="L32" s="78">
        <v>166</v>
      </c>
    </row>
    <row r="33" spans="1:14" ht="15" customHeight="1">
      <c r="A33">
        <v>3</v>
      </c>
      <c r="B33" s="77" t="s">
        <v>32</v>
      </c>
      <c r="C33" s="78">
        <v>19</v>
      </c>
      <c r="D33" s="77" t="s">
        <v>51</v>
      </c>
      <c r="E33" s="77" t="s">
        <v>102</v>
      </c>
      <c r="F33" s="77" t="s">
        <v>114</v>
      </c>
      <c r="G33" s="78">
        <v>9</v>
      </c>
      <c r="H33" s="78">
        <v>472.21999999999997</v>
      </c>
      <c r="I33" s="78">
        <v>8</v>
      </c>
      <c r="J33" s="80">
        <v>3</v>
      </c>
      <c r="K33" s="80">
        <v>3</v>
      </c>
      <c r="L33" s="78">
        <v>181</v>
      </c>
    </row>
    <row r="34" spans="1:14" ht="15" customHeight="1">
      <c r="A34">
        <v>3</v>
      </c>
      <c r="B34" s="77" t="s">
        <v>26</v>
      </c>
      <c r="C34" s="78">
        <v>11</v>
      </c>
      <c r="D34" s="77" t="s">
        <v>50</v>
      </c>
      <c r="E34" s="77" t="s">
        <v>107</v>
      </c>
      <c r="F34" s="77" t="s">
        <v>114</v>
      </c>
      <c r="G34" s="78">
        <v>8</v>
      </c>
      <c r="H34" s="78">
        <v>466.99</v>
      </c>
      <c r="I34" s="78">
        <v>9</v>
      </c>
      <c r="J34" s="80">
        <v>4</v>
      </c>
      <c r="K34" s="80">
        <v>4</v>
      </c>
      <c r="L34" s="78">
        <v>186</v>
      </c>
    </row>
    <row r="35" spans="1:14" ht="15" customHeight="1">
      <c r="A35">
        <v>3</v>
      </c>
      <c r="B35" s="77" t="s">
        <v>62</v>
      </c>
      <c r="C35" s="78">
        <v>10</v>
      </c>
      <c r="D35" s="77" t="s">
        <v>59</v>
      </c>
      <c r="E35" s="77" t="s">
        <v>113</v>
      </c>
      <c r="F35" s="77" t="s">
        <v>114</v>
      </c>
      <c r="G35" s="78">
        <v>10</v>
      </c>
      <c r="H35" s="78">
        <v>473.27</v>
      </c>
      <c r="I35" s="78">
        <v>10</v>
      </c>
      <c r="J35" s="80">
        <v>3</v>
      </c>
      <c r="K35" s="80">
        <v>3</v>
      </c>
      <c r="L35" s="78">
        <v>202</v>
      </c>
    </row>
    <row r="36" spans="1:14" ht="15" customHeight="1">
      <c r="A36">
        <v>3</v>
      </c>
      <c r="B36" s="77" t="s">
        <v>21</v>
      </c>
      <c r="C36" s="78">
        <v>136</v>
      </c>
      <c r="D36" s="77" t="s">
        <v>59</v>
      </c>
      <c r="E36" s="77" t="s">
        <v>113</v>
      </c>
      <c r="F36" s="77" t="s">
        <v>114</v>
      </c>
      <c r="G36" s="78">
        <v>11</v>
      </c>
      <c r="H36" s="78">
        <v>498.75</v>
      </c>
      <c r="I36" s="78">
        <v>11</v>
      </c>
      <c r="J36" s="80">
        <v>4</v>
      </c>
      <c r="K36" s="80">
        <v>4</v>
      </c>
      <c r="L36" s="78">
        <v>209</v>
      </c>
    </row>
    <row r="37" spans="1:14" ht="15" customHeight="1">
      <c r="A37">
        <v>3</v>
      </c>
      <c r="B37" s="77" t="s">
        <v>30</v>
      </c>
      <c r="C37" s="78">
        <v>16</v>
      </c>
      <c r="D37" s="77" t="s">
        <v>56</v>
      </c>
      <c r="E37" s="77" t="s">
        <v>108</v>
      </c>
      <c r="F37" s="77" t="s">
        <v>114</v>
      </c>
      <c r="G37" s="78">
        <v>12</v>
      </c>
      <c r="H37" s="78">
        <v>502.14</v>
      </c>
      <c r="I37" s="78">
        <v>12</v>
      </c>
      <c r="J37" s="80">
        <v>1</v>
      </c>
      <c r="K37" s="80">
        <v>1</v>
      </c>
      <c r="L37" s="78">
        <v>225</v>
      </c>
      <c r="N37" t="s">
        <v>117</v>
      </c>
    </row>
    <row r="38" spans="1:14" ht="15" customHeight="1">
      <c r="A38">
        <v>3</v>
      </c>
      <c r="B38" s="77" t="s">
        <v>16</v>
      </c>
      <c r="C38" s="78">
        <v>172</v>
      </c>
      <c r="D38" s="77" t="s">
        <v>56</v>
      </c>
      <c r="E38" s="77" t="s">
        <v>108</v>
      </c>
      <c r="F38" s="77" t="s">
        <v>114</v>
      </c>
      <c r="G38" s="78">
        <v>21</v>
      </c>
      <c r="H38" s="78">
        <v>545.08000000000004</v>
      </c>
      <c r="I38" s="78">
        <v>13</v>
      </c>
      <c r="J38" s="80">
        <v>3</v>
      </c>
      <c r="K38" s="80">
        <v>2</v>
      </c>
      <c r="L38" s="78">
        <v>235</v>
      </c>
    </row>
    <row r="39" spans="1:14" ht="15" customHeight="1">
      <c r="A39">
        <v>3</v>
      </c>
      <c r="B39" s="77" t="s">
        <v>63</v>
      </c>
      <c r="C39" s="78">
        <v>302</v>
      </c>
      <c r="D39" s="77" t="s">
        <v>56</v>
      </c>
      <c r="E39" s="77" t="s">
        <v>108</v>
      </c>
      <c r="F39" s="77" t="s">
        <v>114</v>
      </c>
      <c r="G39" s="78">
        <v>15</v>
      </c>
      <c r="H39" s="78">
        <v>524.94999999999993</v>
      </c>
      <c r="I39" s="78">
        <v>14</v>
      </c>
      <c r="J39" s="80">
        <v>2</v>
      </c>
      <c r="K39" s="80">
        <v>3</v>
      </c>
      <c r="L39" s="78">
        <v>239</v>
      </c>
    </row>
    <row r="40" spans="1:14" ht="15" customHeight="1">
      <c r="A40">
        <v>3</v>
      </c>
      <c r="B40" s="77" t="s">
        <v>64</v>
      </c>
      <c r="C40" s="78">
        <v>228</v>
      </c>
      <c r="D40" s="77" t="s">
        <v>59</v>
      </c>
      <c r="E40" s="77" t="s">
        <v>113</v>
      </c>
      <c r="F40" s="77" t="s">
        <v>114</v>
      </c>
      <c r="G40" s="78">
        <v>14</v>
      </c>
      <c r="H40" s="78">
        <v>518.79000000000008</v>
      </c>
      <c r="I40" s="78">
        <v>15</v>
      </c>
      <c r="J40" s="80">
        <v>5</v>
      </c>
      <c r="K40" s="80">
        <v>5</v>
      </c>
      <c r="L40" s="78">
        <v>241</v>
      </c>
    </row>
    <row r="41" spans="1:14" ht="15" customHeight="1">
      <c r="A41">
        <v>3</v>
      </c>
      <c r="B41" s="77" t="s">
        <v>115</v>
      </c>
      <c r="C41" s="78">
        <v>33</v>
      </c>
      <c r="D41" s="77" t="s">
        <v>54</v>
      </c>
      <c r="E41" s="77" t="s">
        <v>104</v>
      </c>
      <c r="F41" s="77" t="s">
        <v>114</v>
      </c>
      <c r="G41" s="78">
        <v>13</v>
      </c>
      <c r="H41" s="78">
        <v>509.35</v>
      </c>
      <c r="I41" s="78">
        <v>16</v>
      </c>
      <c r="J41" s="80">
        <v>1</v>
      </c>
      <c r="K41" s="80">
        <v>1</v>
      </c>
      <c r="L41" s="78">
        <v>248</v>
      </c>
    </row>
    <row r="42" spans="1:14" ht="15" customHeight="1">
      <c r="A42">
        <v>3</v>
      </c>
      <c r="B42" s="77" t="s">
        <v>65</v>
      </c>
      <c r="C42" s="78">
        <v>31</v>
      </c>
      <c r="D42" s="77" t="s">
        <v>59</v>
      </c>
      <c r="E42" s="77" t="s">
        <v>113</v>
      </c>
      <c r="F42" s="77" t="s">
        <v>114</v>
      </c>
      <c r="G42" s="78">
        <v>17</v>
      </c>
      <c r="H42" s="78">
        <v>530.06000000000006</v>
      </c>
      <c r="I42" s="78">
        <v>17</v>
      </c>
      <c r="J42" s="80">
        <v>6</v>
      </c>
      <c r="K42" s="80">
        <v>6</v>
      </c>
      <c r="L42" s="78">
        <v>251</v>
      </c>
    </row>
    <row r="43" spans="1:14" ht="15" customHeight="1">
      <c r="A43">
        <v>3</v>
      </c>
      <c r="B43" s="77" t="s">
        <v>15</v>
      </c>
      <c r="C43" s="78">
        <v>168</v>
      </c>
      <c r="D43" s="77" t="s">
        <v>56</v>
      </c>
      <c r="E43" s="77" t="s">
        <v>108</v>
      </c>
      <c r="F43" s="77" t="s">
        <v>114</v>
      </c>
      <c r="G43" s="78">
        <v>27</v>
      </c>
      <c r="H43" s="78">
        <v>645.47000000000014</v>
      </c>
      <c r="I43" s="78">
        <v>18</v>
      </c>
      <c r="J43" s="80">
        <v>4</v>
      </c>
      <c r="K43" s="80">
        <v>4</v>
      </c>
      <c r="L43" s="78">
        <v>256</v>
      </c>
    </row>
    <row r="44" spans="1:14" ht="15" customHeight="1">
      <c r="A44">
        <v>3</v>
      </c>
      <c r="B44" s="77" t="s">
        <v>25</v>
      </c>
      <c r="C44" s="78">
        <v>32</v>
      </c>
      <c r="D44" s="77" t="s">
        <v>50</v>
      </c>
      <c r="E44" s="77" t="s">
        <v>107</v>
      </c>
      <c r="F44" s="77" t="s">
        <v>114</v>
      </c>
      <c r="G44" s="78">
        <v>16</v>
      </c>
      <c r="H44" s="78">
        <v>527.54000000000008</v>
      </c>
      <c r="I44" s="78">
        <v>19</v>
      </c>
      <c r="J44" s="80">
        <v>5</v>
      </c>
      <c r="K44" s="80">
        <v>5</v>
      </c>
      <c r="L44" s="78">
        <v>260</v>
      </c>
    </row>
    <row r="45" spans="1:14" ht="15" customHeight="1">
      <c r="A45">
        <v>3</v>
      </c>
      <c r="B45" s="77" t="s">
        <v>14</v>
      </c>
      <c r="C45" s="78">
        <v>301</v>
      </c>
      <c r="D45" s="77" t="s">
        <v>52</v>
      </c>
      <c r="E45" s="77" t="s">
        <v>111</v>
      </c>
      <c r="F45" s="77" t="s">
        <v>114</v>
      </c>
      <c r="G45" s="78">
        <v>22</v>
      </c>
      <c r="H45" s="78">
        <v>561.96</v>
      </c>
      <c r="I45" s="78">
        <v>20</v>
      </c>
      <c r="J45" s="80">
        <v>1</v>
      </c>
      <c r="K45" s="80">
        <v>1</v>
      </c>
      <c r="L45" s="78">
        <v>260</v>
      </c>
    </row>
    <row r="46" spans="1:14" ht="15" customHeight="1">
      <c r="A46">
        <v>3</v>
      </c>
      <c r="B46" s="77" t="s">
        <v>66</v>
      </c>
      <c r="C46" s="78">
        <v>1106</v>
      </c>
      <c r="D46" s="77" t="s">
        <v>51</v>
      </c>
      <c r="E46" s="77" t="s">
        <v>102</v>
      </c>
      <c r="F46" s="77" t="s">
        <v>114</v>
      </c>
      <c r="G46" s="78">
        <v>18</v>
      </c>
      <c r="H46" s="78">
        <v>530.64</v>
      </c>
      <c r="I46" s="78">
        <v>21</v>
      </c>
      <c r="J46" s="80">
        <v>4</v>
      </c>
      <c r="K46" s="80">
        <v>4</v>
      </c>
      <c r="L46" s="78">
        <v>261</v>
      </c>
    </row>
    <row r="47" spans="1:14" ht="15" customHeight="1">
      <c r="A47">
        <v>3</v>
      </c>
      <c r="B47" s="77" t="s">
        <v>47</v>
      </c>
      <c r="C47" s="78">
        <v>184</v>
      </c>
      <c r="D47" s="77" t="s">
        <v>58</v>
      </c>
      <c r="E47" s="77" t="s">
        <v>110</v>
      </c>
      <c r="F47" s="77" t="s">
        <v>114</v>
      </c>
      <c r="G47" s="78">
        <v>20</v>
      </c>
      <c r="H47" s="78">
        <v>541.02</v>
      </c>
      <c r="I47" s="78">
        <v>22</v>
      </c>
      <c r="J47" s="80">
        <v>1</v>
      </c>
      <c r="K47" s="80">
        <v>1</v>
      </c>
      <c r="L47" s="78">
        <v>275</v>
      </c>
    </row>
    <row r="48" spans="1:14" ht="15" customHeight="1">
      <c r="A48">
        <v>3</v>
      </c>
      <c r="B48" s="77" t="s">
        <v>38</v>
      </c>
      <c r="C48" s="78">
        <v>27</v>
      </c>
      <c r="D48" s="77" t="s">
        <v>50</v>
      </c>
      <c r="E48" s="77" t="s">
        <v>107</v>
      </c>
      <c r="F48" s="77" t="s">
        <v>114</v>
      </c>
      <c r="G48" s="78">
        <v>19</v>
      </c>
      <c r="H48" s="78">
        <v>533.95000000000005</v>
      </c>
      <c r="I48" s="78">
        <v>23</v>
      </c>
      <c r="J48" s="80">
        <v>6</v>
      </c>
      <c r="K48" s="80">
        <v>6</v>
      </c>
      <c r="L48" s="78">
        <v>278</v>
      </c>
    </row>
    <row r="49" spans="1:12" ht="15" customHeight="1">
      <c r="A49">
        <v>3</v>
      </c>
      <c r="B49" s="77" t="s">
        <v>23</v>
      </c>
      <c r="C49" s="78">
        <v>36</v>
      </c>
      <c r="D49" s="77" t="s">
        <v>52</v>
      </c>
      <c r="E49" s="77" t="s">
        <v>111</v>
      </c>
      <c r="F49" s="77" t="s">
        <v>114</v>
      </c>
      <c r="G49" s="78">
        <v>29</v>
      </c>
      <c r="H49" s="78">
        <v>1510.4099999999996</v>
      </c>
      <c r="I49" s="78">
        <v>24</v>
      </c>
      <c r="J49" s="80">
        <v>4</v>
      </c>
      <c r="K49" s="80">
        <v>2</v>
      </c>
      <c r="L49" s="78">
        <v>309</v>
      </c>
    </row>
    <row r="50" spans="1:12" ht="15" customHeight="1">
      <c r="A50">
        <v>3</v>
      </c>
      <c r="B50" s="77" t="s">
        <v>118</v>
      </c>
      <c r="C50" s="78">
        <v>215</v>
      </c>
      <c r="D50" s="77" t="s">
        <v>52</v>
      </c>
      <c r="E50" s="77" t="s">
        <v>111</v>
      </c>
      <c r="F50" s="77" t="s">
        <v>114</v>
      </c>
      <c r="G50" s="78">
        <v>23</v>
      </c>
      <c r="H50" s="78">
        <v>579.4899999999999</v>
      </c>
      <c r="I50" s="78">
        <v>25</v>
      </c>
      <c r="J50" s="80">
        <v>2</v>
      </c>
      <c r="K50" s="80">
        <v>3</v>
      </c>
      <c r="L50" s="78">
        <v>318</v>
      </c>
    </row>
    <row r="51" spans="1:12" ht="15" customHeight="1">
      <c r="A51">
        <v>3</v>
      </c>
      <c r="B51" s="77" t="s">
        <v>67</v>
      </c>
      <c r="C51" s="78">
        <v>1117</v>
      </c>
      <c r="D51" s="77" t="s">
        <v>54</v>
      </c>
      <c r="E51" s="77" t="s">
        <v>104</v>
      </c>
      <c r="F51" s="77" t="s">
        <v>114</v>
      </c>
      <c r="G51" s="78">
        <v>26</v>
      </c>
      <c r="H51" s="78">
        <v>624.58999999999992</v>
      </c>
      <c r="I51" s="78">
        <v>26</v>
      </c>
      <c r="J51" s="80">
        <v>2</v>
      </c>
      <c r="K51" s="80">
        <v>2</v>
      </c>
      <c r="L51" s="78">
        <v>322</v>
      </c>
    </row>
    <row r="52" spans="1:12" ht="15" customHeight="1">
      <c r="A52">
        <v>3</v>
      </c>
      <c r="B52" s="77" t="s">
        <v>36</v>
      </c>
      <c r="C52" s="78">
        <v>25</v>
      </c>
      <c r="D52" s="77" t="s">
        <v>50</v>
      </c>
      <c r="E52" s="77" t="s">
        <v>107</v>
      </c>
      <c r="F52" s="77" t="s">
        <v>114</v>
      </c>
      <c r="G52" s="78">
        <v>24</v>
      </c>
      <c r="H52" s="78">
        <v>604.53</v>
      </c>
      <c r="I52" s="78">
        <v>27</v>
      </c>
      <c r="J52" s="80">
        <v>7</v>
      </c>
      <c r="K52" s="80">
        <v>7</v>
      </c>
      <c r="L52" s="78">
        <v>339</v>
      </c>
    </row>
    <row r="53" spans="1:12" ht="15" customHeight="1">
      <c r="A53">
        <v>3</v>
      </c>
      <c r="B53" s="77" t="s">
        <v>31</v>
      </c>
      <c r="C53" s="78">
        <v>18</v>
      </c>
      <c r="D53" s="77" t="s">
        <v>59</v>
      </c>
      <c r="E53" s="77" t="s">
        <v>113</v>
      </c>
      <c r="F53" s="77" t="s">
        <v>114</v>
      </c>
      <c r="G53" s="78">
        <v>28</v>
      </c>
      <c r="H53" s="78">
        <v>655.99000000000012</v>
      </c>
      <c r="I53" s="78">
        <v>28</v>
      </c>
      <c r="J53" s="80">
        <v>7</v>
      </c>
      <c r="K53" s="80">
        <v>7</v>
      </c>
      <c r="L53" s="78">
        <v>357</v>
      </c>
    </row>
    <row r="54" spans="1:12" ht="15" customHeight="1">
      <c r="A54">
        <v>3</v>
      </c>
      <c r="B54" s="77" t="s">
        <v>24</v>
      </c>
      <c r="C54" s="78">
        <v>0</v>
      </c>
      <c r="D54" s="77" t="s">
        <v>52</v>
      </c>
      <c r="E54" s="77" t="s">
        <v>111</v>
      </c>
      <c r="F54" s="77" t="s">
        <v>114</v>
      </c>
      <c r="G54" s="78">
        <v>25</v>
      </c>
      <c r="H54" s="78">
        <v>622.39</v>
      </c>
      <c r="I54" s="78">
        <v>29</v>
      </c>
      <c r="J54" s="80">
        <v>3</v>
      </c>
      <c r="K54" s="80">
        <v>4</v>
      </c>
      <c r="L54" s="78">
        <v>360</v>
      </c>
    </row>
    <row r="55" spans="1:12" ht="15" customHeight="1">
      <c r="B55" s="76" t="s">
        <v>8</v>
      </c>
      <c r="C55" s="76" t="s">
        <v>93</v>
      </c>
      <c r="D55" s="76" t="s">
        <v>91</v>
      </c>
      <c r="E55" s="76" t="s">
        <v>94</v>
      </c>
      <c r="F55" s="76" t="s">
        <v>95</v>
      </c>
      <c r="G55" s="76" t="s">
        <v>96</v>
      </c>
      <c r="H55" s="76" t="s">
        <v>97</v>
      </c>
      <c r="I55" s="76" t="s">
        <v>98</v>
      </c>
      <c r="J55" s="2" t="s">
        <v>99</v>
      </c>
      <c r="K55" s="2" t="s">
        <v>100</v>
      </c>
      <c r="L55" s="76" t="s">
        <v>101</v>
      </c>
    </row>
    <row r="56" spans="1:12" ht="15" customHeight="1">
      <c r="A56">
        <v>6</v>
      </c>
      <c r="B56" s="77" t="s">
        <v>27</v>
      </c>
      <c r="C56" s="78">
        <v>210</v>
      </c>
      <c r="D56" s="77" t="s">
        <v>50</v>
      </c>
      <c r="E56" s="77" t="s">
        <v>107</v>
      </c>
      <c r="F56" s="77" t="s">
        <v>114</v>
      </c>
      <c r="G56" s="78">
        <v>1</v>
      </c>
      <c r="H56" s="78">
        <v>183.97</v>
      </c>
      <c r="I56" s="78">
        <v>1</v>
      </c>
      <c r="J56" s="80">
        <v>1</v>
      </c>
      <c r="K56" s="80">
        <v>1</v>
      </c>
      <c r="L56" s="78">
        <v>41</v>
      </c>
    </row>
    <row r="57" spans="1:12" ht="15" customHeight="1">
      <c r="A57">
        <v>6</v>
      </c>
      <c r="B57" s="77" t="s">
        <v>22</v>
      </c>
      <c r="C57" s="78">
        <v>6</v>
      </c>
      <c r="D57" s="77" t="s">
        <v>50</v>
      </c>
      <c r="E57" s="77" t="s">
        <v>107</v>
      </c>
      <c r="F57" s="77" t="s">
        <v>114</v>
      </c>
      <c r="G57" s="78">
        <v>3</v>
      </c>
      <c r="H57" s="78">
        <v>188.19</v>
      </c>
      <c r="I57" s="78">
        <v>2</v>
      </c>
      <c r="J57" s="80">
        <v>2</v>
      </c>
      <c r="K57" s="80">
        <v>2</v>
      </c>
      <c r="L57" s="78">
        <v>42</v>
      </c>
    </row>
    <row r="58" spans="1:12" ht="15" customHeight="1">
      <c r="A58">
        <v>6</v>
      </c>
      <c r="B58" s="77" t="s">
        <v>35</v>
      </c>
      <c r="C58" s="78">
        <v>1</v>
      </c>
      <c r="D58" s="77" t="s">
        <v>59</v>
      </c>
      <c r="E58" s="77" t="s">
        <v>113</v>
      </c>
      <c r="F58" s="77" t="s">
        <v>114</v>
      </c>
      <c r="G58" s="78">
        <v>2</v>
      </c>
      <c r="H58" s="78">
        <v>187.38</v>
      </c>
      <c r="I58" s="78">
        <v>3</v>
      </c>
      <c r="J58" s="80">
        <v>1</v>
      </c>
      <c r="K58" s="80">
        <v>1</v>
      </c>
      <c r="L58" s="78">
        <v>46</v>
      </c>
    </row>
    <row r="59" spans="1:12" ht="15" customHeight="1">
      <c r="A59">
        <v>6</v>
      </c>
      <c r="B59" s="77" t="s">
        <v>19</v>
      </c>
      <c r="C59" s="78">
        <v>1010</v>
      </c>
      <c r="D59" s="77" t="s">
        <v>59</v>
      </c>
      <c r="E59" s="77" t="s">
        <v>113</v>
      </c>
      <c r="F59" s="77" t="s">
        <v>114</v>
      </c>
      <c r="G59" s="78">
        <v>4</v>
      </c>
      <c r="H59" s="78">
        <v>190.4</v>
      </c>
      <c r="I59" s="78">
        <v>4</v>
      </c>
      <c r="J59" s="80">
        <v>2</v>
      </c>
      <c r="K59" s="80">
        <v>2</v>
      </c>
      <c r="L59" s="78">
        <v>46</v>
      </c>
    </row>
    <row r="60" spans="1:12" ht="15" customHeight="1">
      <c r="A60">
        <v>6</v>
      </c>
      <c r="B60" s="77" t="s">
        <v>13</v>
      </c>
      <c r="C60" s="78">
        <v>203</v>
      </c>
      <c r="D60" s="77" t="s">
        <v>51</v>
      </c>
      <c r="E60" s="77" t="s">
        <v>102</v>
      </c>
      <c r="F60" s="77" t="s">
        <v>114</v>
      </c>
      <c r="G60" s="78">
        <v>5</v>
      </c>
      <c r="H60" s="78">
        <v>193.92</v>
      </c>
      <c r="I60" s="78">
        <v>5</v>
      </c>
      <c r="J60" s="80">
        <v>1</v>
      </c>
      <c r="K60" s="80">
        <v>1</v>
      </c>
      <c r="L60" s="78">
        <v>48</v>
      </c>
    </row>
    <row r="61" spans="1:12" ht="15" customHeight="1">
      <c r="A61">
        <v>6</v>
      </c>
      <c r="B61" s="77" t="s">
        <v>15</v>
      </c>
      <c r="C61" s="78">
        <v>168</v>
      </c>
      <c r="D61" s="77" t="s">
        <v>56</v>
      </c>
      <c r="E61" s="77" t="s">
        <v>108</v>
      </c>
      <c r="F61" s="77" t="s">
        <v>114</v>
      </c>
      <c r="G61" s="78">
        <v>8</v>
      </c>
      <c r="H61" s="78">
        <v>214.88</v>
      </c>
      <c r="I61" s="78">
        <v>6</v>
      </c>
      <c r="J61" s="80">
        <v>1</v>
      </c>
      <c r="K61" s="80">
        <v>1</v>
      </c>
      <c r="L61" s="78">
        <v>60</v>
      </c>
    </row>
    <row r="62" spans="1:12" ht="15">
      <c r="A62">
        <v>6</v>
      </c>
      <c r="B62" s="77" t="s">
        <v>18</v>
      </c>
      <c r="C62" s="78">
        <v>5</v>
      </c>
      <c r="D62" s="77" t="s">
        <v>50</v>
      </c>
      <c r="E62" s="77" t="s">
        <v>107</v>
      </c>
      <c r="F62" s="77" t="s">
        <v>114</v>
      </c>
      <c r="G62" s="78">
        <v>7</v>
      </c>
      <c r="H62" s="78">
        <v>210.9</v>
      </c>
      <c r="I62" s="78">
        <v>7</v>
      </c>
      <c r="J62" s="80">
        <v>3</v>
      </c>
      <c r="K62" s="80">
        <v>3</v>
      </c>
      <c r="L62" s="78">
        <v>61</v>
      </c>
    </row>
    <row r="63" spans="1:12" ht="15">
      <c r="A63">
        <v>6</v>
      </c>
      <c r="B63" s="77" t="s">
        <v>29</v>
      </c>
      <c r="C63" s="78">
        <v>187</v>
      </c>
      <c r="D63" s="77" t="s">
        <v>54</v>
      </c>
      <c r="E63" s="77" t="s">
        <v>104</v>
      </c>
      <c r="F63" s="77" t="s">
        <v>114</v>
      </c>
      <c r="G63" s="78">
        <v>6</v>
      </c>
      <c r="H63" s="78">
        <v>206.89999999999998</v>
      </c>
      <c r="I63" s="78">
        <v>8</v>
      </c>
      <c r="J63" s="80">
        <v>1</v>
      </c>
      <c r="K63" s="80">
        <v>1</v>
      </c>
      <c r="L63" s="78">
        <v>64</v>
      </c>
    </row>
    <row r="64" spans="1:12" ht="15">
      <c r="A64">
        <v>6</v>
      </c>
      <c r="B64" s="77" t="s">
        <v>134</v>
      </c>
      <c r="C64" s="78">
        <v>228</v>
      </c>
      <c r="D64" s="77" t="s">
        <v>59</v>
      </c>
      <c r="E64" s="77" t="s">
        <v>113</v>
      </c>
      <c r="F64" s="77" t="s">
        <v>114</v>
      </c>
      <c r="G64" s="78">
        <v>9</v>
      </c>
      <c r="H64" s="78">
        <v>218.38</v>
      </c>
      <c r="I64" s="78">
        <v>9</v>
      </c>
      <c r="J64" s="80">
        <v>3</v>
      </c>
      <c r="K64" s="80">
        <v>3</v>
      </c>
      <c r="L64" s="78">
        <v>68</v>
      </c>
    </row>
    <row r="65" spans="1:12" ht="15">
      <c r="A65">
        <v>6</v>
      </c>
      <c r="B65" s="77" t="s">
        <v>42</v>
      </c>
      <c r="C65" s="78">
        <v>400</v>
      </c>
      <c r="D65" s="77" t="s">
        <v>51</v>
      </c>
      <c r="E65" s="77" t="s">
        <v>102</v>
      </c>
      <c r="F65" s="77" t="s">
        <v>114</v>
      </c>
      <c r="G65" s="78">
        <v>10</v>
      </c>
      <c r="H65" s="78">
        <v>219.29999999999998</v>
      </c>
      <c r="I65" s="78">
        <v>10</v>
      </c>
      <c r="J65" s="80">
        <v>2</v>
      </c>
      <c r="K65" s="80">
        <v>2</v>
      </c>
      <c r="L65" s="78">
        <v>68</v>
      </c>
    </row>
    <row r="66" spans="1:12" ht="15">
      <c r="A66">
        <v>6</v>
      </c>
      <c r="B66" s="77" t="s">
        <v>21</v>
      </c>
      <c r="C66" s="78">
        <v>136</v>
      </c>
      <c r="D66" s="77" t="s">
        <v>59</v>
      </c>
      <c r="E66" s="77" t="s">
        <v>113</v>
      </c>
      <c r="F66" s="77" t="s">
        <v>114</v>
      </c>
      <c r="G66" s="78">
        <v>12</v>
      </c>
      <c r="H66" s="78">
        <v>223.01</v>
      </c>
      <c r="I66" s="78">
        <v>11</v>
      </c>
      <c r="J66" s="80">
        <v>4</v>
      </c>
      <c r="K66" s="80">
        <v>4</v>
      </c>
      <c r="L66" s="78">
        <v>69</v>
      </c>
    </row>
    <row r="67" spans="1:12" ht="15">
      <c r="A67">
        <v>6</v>
      </c>
      <c r="B67" s="77" t="s">
        <v>40</v>
      </c>
      <c r="C67" s="78">
        <v>182</v>
      </c>
      <c r="D67" s="77" t="s">
        <v>56</v>
      </c>
      <c r="E67" s="77" t="s">
        <v>108</v>
      </c>
      <c r="F67" s="77" t="s">
        <v>114</v>
      </c>
      <c r="G67" s="78">
        <v>11</v>
      </c>
      <c r="H67" s="78">
        <v>222.21999999999997</v>
      </c>
      <c r="I67" s="78">
        <v>12</v>
      </c>
      <c r="J67" s="80">
        <v>2</v>
      </c>
      <c r="K67" s="80">
        <v>2</v>
      </c>
      <c r="L67" s="78">
        <v>70</v>
      </c>
    </row>
    <row r="68" spans="1:12" ht="15">
      <c r="A68">
        <v>6</v>
      </c>
      <c r="B68" s="77" t="s">
        <v>135</v>
      </c>
      <c r="C68" s="78">
        <v>16</v>
      </c>
      <c r="D68" s="77" t="s">
        <v>56</v>
      </c>
      <c r="E68" s="77" t="s">
        <v>108</v>
      </c>
      <c r="F68" s="77" t="s">
        <v>114</v>
      </c>
      <c r="G68" s="78">
        <v>19</v>
      </c>
      <c r="H68" s="78">
        <v>1215.0700000000002</v>
      </c>
      <c r="I68" s="78">
        <v>13</v>
      </c>
      <c r="J68" s="80">
        <v>3</v>
      </c>
      <c r="K68" s="80">
        <v>3</v>
      </c>
      <c r="L68" s="78">
        <v>95</v>
      </c>
    </row>
    <row r="69" spans="1:12" ht="15">
      <c r="A69">
        <v>6</v>
      </c>
      <c r="B69" s="77" t="s">
        <v>39</v>
      </c>
      <c r="C69" s="78">
        <v>33</v>
      </c>
      <c r="D69" s="77" t="s">
        <v>54</v>
      </c>
      <c r="E69" s="77" t="s">
        <v>104</v>
      </c>
      <c r="F69" s="77" t="s">
        <v>114</v>
      </c>
      <c r="G69" s="78">
        <v>13</v>
      </c>
      <c r="H69" s="78">
        <v>257.84999999999997</v>
      </c>
      <c r="I69" s="78">
        <v>14</v>
      </c>
      <c r="J69" s="80">
        <v>2</v>
      </c>
      <c r="K69" s="80">
        <v>2</v>
      </c>
      <c r="L69" s="78">
        <v>100</v>
      </c>
    </row>
    <row r="70" spans="1:12" ht="15">
      <c r="A70">
        <v>6</v>
      </c>
      <c r="B70" s="77" t="s">
        <v>24</v>
      </c>
      <c r="C70" s="78">
        <v>0</v>
      </c>
      <c r="D70" s="77" t="s">
        <v>52</v>
      </c>
      <c r="E70" s="77" t="s">
        <v>111</v>
      </c>
      <c r="F70" s="77" t="s">
        <v>114</v>
      </c>
      <c r="G70" s="78">
        <v>14</v>
      </c>
      <c r="H70" s="78">
        <v>267.37</v>
      </c>
      <c r="I70" s="78">
        <v>15</v>
      </c>
      <c r="J70" s="80">
        <v>1</v>
      </c>
      <c r="K70" s="80">
        <v>1</v>
      </c>
      <c r="L70" s="78">
        <v>114</v>
      </c>
    </row>
    <row r="71" spans="1:12" ht="15">
      <c r="A71">
        <v>6</v>
      </c>
      <c r="B71" s="77" t="s">
        <v>136</v>
      </c>
      <c r="C71" s="78">
        <v>25</v>
      </c>
      <c r="D71" s="77" t="s">
        <v>50</v>
      </c>
      <c r="E71" s="77" t="s">
        <v>107</v>
      </c>
      <c r="F71" s="77" t="s">
        <v>114</v>
      </c>
      <c r="G71" s="78">
        <v>15</v>
      </c>
      <c r="H71" s="78">
        <v>293.09000000000003</v>
      </c>
      <c r="I71" s="78">
        <v>16</v>
      </c>
      <c r="J71" s="80">
        <v>4</v>
      </c>
      <c r="K71" s="80">
        <v>4</v>
      </c>
      <c r="L71" s="78">
        <v>126</v>
      </c>
    </row>
    <row r="72" spans="1:12" ht="15">
      <c r="A72">
        <v>6</v>
      </c>
      <c r="B72" s="77" t="s">
        <v>137</v>
      </c>
      <c r="C72" s="78">
        <v>215</v>
      </c>
      <c r="D72" s="77" t="s">
        <v>52</v>
      </c>
      <c r="E72" s="77" t="s">
        <v>111</v>
      </c>
      <c r="F72" s="77" t="s">
        <v>114</v>
      </c>
      <c r="G72" s="78">
        <v>16</v>
      </c>
      <c r="H72" s="78">
        <v>315.39</v>
      </c>
      <c r="I72" s="78">
        <v>17</v>
      </c>
      <c r="J72" s="80">
        <v>2</v>
      </c>
      <c r="K72" s="80">
        <v>2</v>
      </c>
      <c r="L72" s="78">
        <v>128</v>
      </c>
    </row>
    <row r="73" spans="1:12" ht="15">
      <c r="A73">
        <v>6</v>
      </c>
      <c r="B73" s="77" t="s">
        <v>31</v>
      </c>
      <c r="C73" s="78">
        <v>18</v>
      </c>
      <c r="D73" s="77" t="s">
        <v>59</v>
      </c>
      <c r="E73" s="77" t="s">
        <v>113</v>
      </c>
      <c r="F73" s="77" t="s">
        <v>114</v>
      </c>
      <c r="G73" s="78">
        <v>18</v>
      </c>
      <c r="H73" s="78">
        <v>375.06000000000006</v>
      </c>
      <c r="I73" s="78">
        <v>18</v>
      </c>
      <c r="J73" s="80">
        <v>5</v>
      </c>
      <c r="K73" s="80">
        <v>5</v>
      </c>
      <c r="L73" s="78">
        <v>134</v>
      </c>
    </row>
    <row r="74" spans="1:12" ht="15">
      <c r="A74">
        <v>6</v>
      </c>
      <c r="B74" s="77" t="s">
        <v>47</v>
      </c>
      <c r="C74" s="78">
        <v>184</v>
      </c>
      <c r="D74" s="77" t="s">
        <v>58</v>
      </c>
      <c r="E74" s="77" t="s">
        <v>110</v>
      </c>
      <c r="F74" s="77" t="s">
        <v>114</v>
      </c>
      <c r="G74" s="78">
        <v>17</v>
      </c>
      <c r="H74" s="78">
        <v>339.45</v>
      </c>
      <c r="I74" s="78">
        <v>19</v>
      </c>
      <c r="J74" s="80">
        <v>1</v>
      </c>
      <c r="K74" s="80">
        <v>1</v>
      </c>
      <c r="L74" s="78">
        <v>140</v>
      </c>
    </row>
  </sheetData>
  <sortState ref="B56:L74">
    <sortCondition ref="I56:I74"/>
  </sortState>
  <pageMargins left="0.7" right="0.7" top="0.78740157499999996" bottom="0.78740157499999996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opLeftCell="A8" workbookViewId="0">
      <selection activeCell="A33" sqref="A33"/>
    </sheetView>
  </sheetViews>
  <sheetFormatPr defaultRowHeight="12.75"/>
  <cols>
    <col min="1" max="1" width="16.42578125" customWidth="1"/>
    <col min="2" max="2" width="17.28515625" customWidth="1"/>
    <col min="3" max="3" width="6.7109375" customWidth="1"/>
    <col min="4" max="4" width="7.42578125" customWidth="1"/>
    <col min="5" max="5" width="6.7109375" customWidth="1"/>
    <col min="6" max="6" width="7.42578125" customWidth="1"/>
    <col min="7" max="7" width="6.7109375" customWidth="1"/>
    <col min="8" max="8" width="7.7109375" customWidth="1"/>
  </cols>
  <sheetData>
    <row r="1" spans="1:11" ht="23.25">
      <c r="A1" s="33" t="s">
        <v>0</v>
      </c>
      <c r="B1" s="33" t="s">
        <v>1</v>
      </c>
      <c r="C1" s="34"/>
      <c r="D1" s="34"/>
      <c r="E1" s="34"/>
      <c r="F1" s="34"/>
      <c r="G1" s="34"/>
      <c r="H1" s="34"/>
      <c r="I1" s="34"/>
      <c r="J1" s="34"/>
      <c r="K1" s="35" t="s">
        <v>49</v>
      </c>
    </row>
    <row r="2" spans="1:11" ht="13.5" thickBot="1">
      <c r="B2" s="23"/>
    </row>
    <row r="3" spans="1:11">
      <c r="A3" s="69" t="s">
        <v>49</v>
      </c>
      <c r="B3" s="70"/>
      <c r="C3" s="44" t="s">
        <v>3</v>
      </c>
      <c r="D3" s="41"/>
      <c r="E3" s="41" t="s">
        <v>4</v>
      </c>
      <c r="F3" s="41"/>
      <c r="G3" s="41" t="s">
        <v>5</v>
      </c>
      <c r="H3" s="41"/>
      <c r="I3" s="41" t="s">
        <v>6</v>
      </c>
      <c r="J3" s="41"/>
      <c r="K3" s="36" t="s">
        <v>7</v>
      </c>
    </row>
    <row r="4" spans="1:11" ht="13.5" thickBot="1">
      <c r="A4" s="67" t="s">
        <v>49</v>
      </c>
      <c r="B4" s="68" t="s">
        <v>8</v>
      </c>
      <c r="C4" s="58" t="s">
        <v>9</v>
      </c>
      <c r="D4" s="45" t="s">
        <v>10</v>
      </c>
      <c r="E4" s="45" t="s">
        <v>9</v>
      </c>
      <c r="F4" s="45" t="s">
        <v>10</v>
      </c>
      <c r="G4" s="45" t="s">
        <v>9</v>
      </c>
      <c r="H4" s="45" t="s">
        <v>10</v>
      </c>
      <c r="I4" s="45" t="s">
        <v>11</v>
      </c>
      <c r="J4" s="45" t="s">
        <v>12</v>
      </c>
      <c r="K4" s="46" t="s">
        <v>9</v>
      </c>
    </row>
    <row r="5" spans="1:11">
      <c r="A5" s="24" t="s">
        <v>50</v>
      </c>
      <c r="B5" s="64" t="s">
        <v>18</v>
      </c>
      <c r="C5" s="59">
        <v>4</v>
      </c>
      <c r="D5" s="52">
        <v>377.44</v>
      </c>
      <c r="E5" s="51">
        <v>2</v>
      </c>
      <c r="F5" s="52">
        <v>235.02</v>
      </c>
      <c r="G5" s="51">
        <v>6</v>
      </c>
      <c r="H5" s="52">
        <v>612.45999999999992</v>
      </c>
      <c r="I5" s="51">
        <f>IF(C5&lt;&gt;0,IF(E5&lt;&gt;0,C5+E5,0),0)</f>
        <v>6</v>
      </c>
      <c r="J5" s="52">
        <f>IF(D5&lt;&gt;0,IF(F5&lt;&gt;0,D5+F5,0),0)</f>
        <v>612.46</v>
      </c>
      <c r="K5" s="53">
        <v>2</v>
      </c>
    </row>
    <row r="6" spans="1:11">
      <c r="A6" s="25"/>
      <c r="B6" s="28" t="s">
        <v>20</v>
      </c>
      <c r="C6" s="60">
        <v>1</v>
      </c>
      <c r="D6" s="27">
        <v>315.82</v>
      </c>
      <c r="E6" s="26"/>
      <c r="F6" s="27"/>
      <c r="G6" s="26">
        <v>1</v>
      </c>
      <c r="H6" s="27">
        <v>315.82</v>
      </c>
      <c r="I6" s="26">
        <f>IF(C6&lt;&gt;0,IF(E6&lt;&gt;0,C6+E6,0),0)</f>
        <v>0</v>
      </c>
      <c r="J6" s="27">
        <f>IF(D6&lt;&gt;0,IF(F6&lt;&gt;0,D6+F6,0),0)</f>
        <v>0</v>
      </c>
      <c r="K6" s="38"/>
    </row>
    <row r="7" spans="1:11">
      <c r="A7" s="25"/>
      <c r="B7" s="28" t="s">
        <v>22</v>
      </c>
      <c r="C7" s="60">
        <v>2</v>
      </c>
      <c r="D7" s="27">
        <v>324.60000000000002</v>
      </c>
      <c r="E7" s="26">
        <v>1</v>
      </c>
      <c r="F7" s="27">
        <v>180.34</v>
      </c>
      <c r="G7" s="26">
        <v>3</v>
      </c>
      <c r="H7" s="27">
        <v>504.94000000000005</v>
      </c>
      <c r="I7" s="26">
        <f t="shared" ref="I7:I40" si="0">IF(C7&lt;&gt;0,IF(E7&lt;&gt;0,C7+E7,0),0)</f>
        <v>3</v>
      </c>
      <c r="J7" s="27">
        <f t="shared" ref="J7:J40" si="1">IF(D7&lt;&gt;0,IF(F7&lt;&gt;0,D7+F7,0),0)</f>
        <v>504.94000000000005</v>
      </c>
      <c r="K7" s="38">
        <v>1</v>
      </c>
    </row>
    <row r="8" spans="1:11">
      <c r="A8" s="25"/>
      <c r="B8" s="28" t="s">
        <v>25</v>
      </c>
      <c r="C8" s="60">
        <v>5</v>
      </c>
      <c r="D8" s="27">
        <v>447.46999999999991</v>
      </c>
      <c r="E8" s="26">
        <v>5</v>
      </c>
      <c r="F8" s="27">
        <v>261.82</v>
      </c>
      <c r="G8" s="26">
        <v>10</v>
      </c>
      <c r="H8" s="27">
        <v>709.29</v>
      </c>
      <c r="I8" s="26">
        <f t="shared" si="0"/>
        <v>10</v>
      </c>
      <c r="J8" s="27">
        <f t="shared" si="1"/>
        <v>709.29</v>
      </c>
      <c r="K8" s="38">
        <v>4</v>
      </c>
    </row>
    <row r="9" spans="1:11">
      <c r="A9" s="25"/>
      <c r="B9" s="28" t="s">
        <v>26</v>
      </c>
      <c r="C9" s="60"/>
      <c r="D9" s="27"/>
      <c r="E9" s="26">
        <v>3</v>
      </c>
      <c r="F9" s="27">
        <v>231.94</v>
      </c>
      <c r="G9" s="26">
        <v>3</v>
      </c>
      <c r="H9" s="27">
        <v>231.94</v>
      </c>
      <c r="I9" s="26">
        <f t="shared" si="0"/>
        <v>0</v>
      </c>
      <c r="J9" s="27">
        <f t="shared" si="1"/>
        <v>0</v>
      </c>
      <c r="K9" s="38"/>
    </row>
    <row r="10" spans="1:11">
      <c r="A10" s="25"/>
      <c r="B10" s="28" t="s">
        <v>27</v>
      </c>
      <c r="C10" s="60">
        <v>3</v>
      </c>
      <c r="D10" s="27">
        <v>349.24</v>
      </c>
      <c r="E10" s="26">
        <v>4</v>
      </c>
      <c r="F10" s="27">
        <v>235.07999999999998</v>
      </c>
      <c r="G10" s="26">
        <v>7</v>
      </c>
      <c r="H10" s="27">
        <v>584.31999999999994</v>
      </c>
      <c r="I10" s="26">
        <f t="shared" si="0"/>
        <v>7</v>
      </c>
      <c r="J10" s="27">
        <f t="shared" si="1"/>
        <v>584.31999999999994</v>
      </c>
      <c r="K10" s="38">
        <v>3</v>
      </c>
    </row>
    <row r="11" spans="1:11">
      <c r="A11" s="25"/>
      <c r="B11" s="28" t="s">
        <v>36</v>
      </c>
      <c r="C11" s="60">
        <v>7</v>
      </c>
      <c r="D11" s="27">
        <v>495.03</v>
      </c>
      <c r="E11" s="26">
        <v>7</v>
      </c>
      <c r="F11" s="27">
        <v>311.57</v>
      </c>
      <c r="G11" s="26">
        <v>14</v>
      </c>
      <c r="H11" s="27">
        <v>806.59999999999991</v>
      </c>
      <c r="I11" s="26">
        <f t="shared" si="0"/>
        <v>14</v>
      </c>
      <c r="J11" s="27">
        <f t="shared" si="1"/>
        <v>806.59999999999991</v>
      </c>
      <c r="K11" s="38">
        <v>5</v>
      </c>
    </row>
    <row r="12" spans="1:11">
      <c r="A12" s="25"/>
      <c r="B12" s="28" t="s">
        <v>38</v>
      </c>
      <c r="C12" s="60"/>
      <c r="D12" s="27"/>
      <c r="E12" s="26">
        <v>6</v>
      </c>
      <c r="F12" s="27">
        <v>319.69000000000005</v>
      </c>
      <c r="G12" s="26">
        <v>6</v>
      </c>
      <c r="H12" s="27">
        <v>319.69000000000005</v>
      </c>
      <c r="I12" s="26">
        <f t="shared" si="0"/>
        <v>0</v>
      </c>
      <c r="J12" s="27">
        <f t="shared" si="1"/>
        <v>0</v>
      </c>
      <c r="K12" s="38"/>
    </row>
    <row r="13" spans="1:11" ht="13.5" thickBot="1">
      <c r="A13" s="29"/>
      <c r="B13" s="32" t="s">
        <v>45</v>
      </c>
      <c r="C13" s="61">
        <v>6</v>
      </c>
      <c r="D13" s="31">
        <v>470.92</v>
      </c>
      <c r="E13" s="30"/>
      <c r="F13" s="31"/>
      <c r="G13" s="30">
        <v>6</v>
      </c>
      <c r="H13" s="31">
        <v>470.92</v>
      </c>
      <c r="I13" s="30">
        <f t="shared" si="0"/>
        <v>0</v>
      </c>
      <c r="J13" s="31">
        <f t="shared" si="1"/>
        <v>0</v>
      </c>
      <c r="K13" s="39"/>
    </row>
    <row r="14" spans="1:11">
      <c r="A14" s="24" t="s">
        <v>51</v>
      </c>
      <c r="B14" s="64" t="s">
        <v>13</v>
      </c>
      <c r="C14" s="59">
        <v>1</v>
      </c>
      <c r="D14" s="52">
        <v>281.01000000000005</v>
      </c>
      <c r="E14" s="51">
        <v>1</v>
      </c>
      <c r="F14" s="52">
        <v>189.53</v>
      </c>
      <c r="G14" s="51">
        <v>2</v>
      </c>
      <c r="H14" s="52">
        <v>470.54000000000008</v>
      </c>
      <c r="I14" s="51">
        <f t="shared" si="0"/>
        <v>2</v>
      </c>
      <c r="J14" s="52">
        <f t="shared" si="1"/>
        <v>470.54000000000008</v>
      </c>
      <c r="K14" s="53">
        <v>1</v>
      </c>
    </row>
    <row r="15" spans="1:11">
      <c r="A15" s="25"/>
      <c r="B15" s="28" t="s">
        <v>32</v>
      </c>
      <c r="C15" s="60">
        <v>3</v>
      </c>
      <c r="D15" s="27">
        <v>313.63</v>
      </c>
      <c r="E15" s="26">
        <v>2</v>
      </c>
      <c r="F15" s="27">
        <v>200.53</v>
      </c>
      <c r="G15" s="26">
        <v>5</v>
      </c>
      <c r="H15" s="27">
        <v>514.16</v>
      </c>
      <c r="I15" s="26">
        <f t="shared" si="0"/>
        <v>5</v>
      </c>
      <c r="J15" s="27">
        <f t="shared" si="1"/>
        <v>514.16</v>
      </c>
      <c r="K15" s="38">
        <v>2</v>
      </c>
    </row>
    <row r="16" spans="1:11">
      <c r="A16" s="25"/>
      <c r="B16" s="28" t="s">
        <v>34</v>
      </c>
      <c r="C16" s="60">
        <v>4</v>
      </c>
      <c r="D16" s="27">
        <v>383.75</v>
      </c>
      <c r="E16" s="26"/>
      <c r="F16" s="27"/>
      <c r="G16" s="26">
        <v>4</v>
      </c>
      <c r="H16" s="27">
        <v>383.75</v>
      </c>
      <c r="I16" s="26">
        <f t="shared" si="0"/>
        <v>0</v>
      </c>
      <c r="J16" s="27">
        <f t="shared" si="1"/>
        <v>0</v>
      </c>
      <c r="K16" s="38"/>
    </row>
    <row r="17" spans="1:11" ht="13.5" thickBot="1">
      <c r="A17" s="29"/>
      <c r="B17" s="32" t="s">
        <v>42</v>
      </c>
      <c r="C17" s="61">
        <v>2</v>
      </c>
      <c r="D17" s="31">
        <v>319.57000000000005</v>
      </c>
      <c r="E17" s="30">
        <v>3</v>
      </c>
      <c r="F17" s="31">
        <v>213.28000000000003</v>
      </c>
      <c r="G17" s="30">
        <v>5</v>
      </c>
      <c r="H17" s="31">
        <v>532.85000000000014</v>
      </c>
      <c r="I17" s="30">
        <f t="shared" si="0"/>
        <v>5</v>
      </c>
      <c r="J17" s="31">
        <f t="shared" si="1"/>
        <v>532.85000000000014</v>
      </c>
      <c r="K17" s="39">
        <v>3</v>
      </c>
    </row>
    <row r="18" spans="1:11">
      <c r="A18" s="24" t="s">
        <v>52</v>
      </c>
      <c r="B18" s="64" t="s">
        <v>14</v>
      </c>
      <c r="C18" s="59"/>
      <c r="D18" s="52"/>
      <c r="E18" s="51">
        <v>2</v>
      </c>
      <c r="F18" s="52">
        <v>319.87999999999994</v>
      </c>
      <c r="G18" s="51">
        <v>2</v>
      </c>
      <c r="H18" s="52">
        <v>319.87999999999994</v>
      </c>
      <c r="I18" s="51">
        <f t="shared" si="0"/>
        <v>0</v>
      </c>
      <c r="J18" s="52">
        <f t="shared" si="1"/>
        <v>0</v>
      </c>
      <c r="K18" s="53"/>
    </row>
    <row r="19" spans="1:11">
      <c r="A19" s="25"/>
      <c r="B19" s="28" t="s">
        <v>23</v>
      </c>
      <c r="C19" s="60"/>
      <c r="D19" s="27"/>
      <c r="E19" s="26">
        <v>1</v>
      </c>
      <c r="F19" s="27">
        <v>281.07</v>
      </c>
      <c r="G19" s="26">
        <v>1</v>
      </c>
      <c r="H19" s="27">
        <v>281.07</v>
      </c>
      <c r="I19" s="26">
        <f t="shared" si="0"/>
        <v>0</v>
      </c>
      <c r="J19" s="27">
        <f t="shared" si="1"/>
        <v>0</v>
      </c>
      <c r="K19" s="38"/>
    </row>
    <row r="20" spans="1:11">
      <c r="A20" s="25"/>
      <c r="B20" s="28" t="s">
        <v>24</v>
      </c>
      <c r="C20" s="60">
        <v>2</v>
      </c>
      <c r="D20" s="27">
        <v>484.09999999999997</v>
      </c>
      <c r="E20" s="26">
        <v>3</v>
      </c>
      <c r="F20" s="27">
        <v>394.65</v>
      </c>
      <c r="G20" s="26">
        <v>5</v>
      </c>
      <c r="H20" s="27">
        <v>878.75</v>
      </c>
      <c r="I20" s="26">
        <f t="shared" si="0"/>
        <v>5</v>
      </c>
      <c r="J20" s="27">
        <f t="shared" si="1"/>
        <v>878.75</v>
      </c>
      <c r="K20" s="38">
        <v>1</v>
      </c>
    </row>
    <row r="21" spans="1:11" ht="13.5" thickBot="1">
      <c r="A21" s="29"/>
      <c r="B21" s="32" t="s">
        <v>48</v>
      </c>
      <c r="C21" s="61">
        <v>1</v>
      </c>
      <c r="D21" s="31">
        <v>470.68200000000002</v>
      </c>
      <c r="E21" s="30"/>
      <c r="F21" s="31"/>
      <c r="G21" s="30">
        <v>1</v>
      </c>
      <c r="H21" s="31">
        <v>470.68200000000002</v>
      </c>
      <c r="I21" s="30">
        <f t="shared" si="0"/>
        <v>0</v>
      </c>
      <c r="J21" s="31">
        <f t="shared" si="1"/>
        <v>0</v>
      </c>
      <c r="K21" s="39"/>
    </row>
    <row r="22" spans="1:11">
      <c r="A22" s="24" t="s">
        <v>53</v>
      </c>
      <c r="B22" s="64" t="s">
        <v>15</v>
      </c>
      <c r="C22" s="59">
        <v>1</v>
      </c>
      <c r="D22" s="52">
        <v>505.47999999999996</v>
      </c>
      <c r="E22" s="51"/>
      <c r="F22" s="52"/>
      <c r="G22" s="51">
        <v>1</v>
      </c>
      <c r="H22" s="52">
        <v>505.47999999999996</v>
      </c>
      <c r="I22" s="51">
        <f t="shared" si="0"/>
        <v>0</v>
      </c>
      <c r="J22" s="52">
        <f t="shared" si="1"/>
        <v>0</v>
      </c>
      <c r="K22" s="53"/>
    </row>
    <row r="23" spans="1:11">
      <c r="A23" s="25"/>
      <c r="B23" s="28" t="s">
        <v>28</v>
      </c>
      <c r="C23" s="60">
        <v>3</v>
      </c>
      <c r="D23" s="27">
        <v>718.53</v>
      </c>
      <c r="E23" s="26"/>
      <c r="F23" s="27"/>
      <c r="G23" s="26">
        <v>3</v>
      </c>
      <c r="H23" s="27">
        <v>718.53</v>
      </c>
      <c r="I23" s="26">
        <f t="shared" si="0"/>
        <v>0</v>
      </c>
      <c r="J23" s="27">
        <f t="shared" si="1"/>
        <v>0</v>
      </c>
      <c r="K23" s="38"/>
    </row>
    <row r="24" spans="1:11" ht="13.5" thickBot="1">
      <c r="A24" s="29"/>
      <c r="B24" s="32" t="s">
        <v>37</v>
      </c>
      <c r="C24" s="61">
        <v>2</v>
      </c>
      <c r="D24" s="31">
        <v>505.71</v>
      </c>
      <c r="E24" s="30"/>
      <c r="F24" s="31"/>
      <c r="G24" s="30">
        <v>2</v>
      </c>
      <c r="H24" s="31">
        <v>505.71</v>
      </c>
      <c r="I24" s="30">
        <f t="shared" si="0"/>
        <v>0</v>
      </c>
      <c r="J24" s="31">
        <f t="shared" si="1"/>
        <v>0</v>
      </c>
      <c r="K24" s="39"/>
    </row>
    <row r="25" spans="1:11">
      <c r="A25" s="24" t="s">
        <v>54</v>
      </c>
      <c r="B25" s="64" t="s">
        <v>17</v>
      </c>
      <c r="C25" s="59">
        <v>2</v>
      </c>
      <c r="D25" s="52">
        <v>413.52</v>
      </c>
      <c r="E25" s="51"/>
      <c r="F25" s="52"/>
      <c r="G25" s="51">
        <v>2</v>
      </c>
      <c r="H25" s="52">
        <v>413.52</v>
      </c>
      <c r="I25" s="51">
        <f t="shared" si="0"/>
        <v>0</v>
      </c>
      <c r="J25" s="52">
        <f t="shared" si="1"/>
        <v>0</v>
      </c>
      <c r="K25" s="53"/>
    </row>
    <row r="26" spans="1:11">
      <c r="A26" s="25"/>
      <c r="B26" s="28" t="s">
        <v>29</v>
      </c>
      <c r="C26" s="60">
        <v>1</v>
      </c>
      <c r="D26" s="27">
        <v>312.02</v>
      </c>
      <c r="E26" s="26">
        <v>1</v>
      </c>
      <c r="F26" s="27">
        <v>199.07999999999998</v>
      </c>
      <c r="G26" s="26">
        <v>2</v>
      </c>
      <c r="H26" s="27">
        <v>511.09999999999997</v>
      </c>
      <c r="I26" s="26">
        <f t="shared" si="0"/>
        <v>2</v>
      </c>
      <c r="J26" s="27">
        <f t="shared" si="1"/>
        <v>511.09999999999997</v>
      </c>
      <c r="K26" s="38">
        <v>1</v>
      </c>
    </row>
    <row r="27" spans="1:11" ht="13.5" thickBot="1">
      <c r="A27" s="29"/>
      <c r="B27" s="32" t="s">
        <v>39</v>
      </c>
      <c r="C27" s="61"/>
      <c r="D27" s="31"/>
      <c r="E27" s="30">
        <v>2</v>
      </c>
      <c r="F27" s="31">
        <v>267.89</v>
      </c>
      <c r="G27" s="30">
        <v>2</v>
      </c>
      <c r="H27" s="31">
        <v>267.89</v>
      </c>
      <c r="I27" s="30">
        <f t="shared" si="0"/>
        <v>0</v>
      </c>
      <c r="J27" s="31">
        <f t="shared" si="1"/>
        <v>0</v>
      </c>
      <c r="K27" s="39"/>
    </row>
    <row r="28" spans="1:11" ht="13.5" thickBot="1">
      <c r="A28" s="54" t="s">
        <v>55</v>
      </c>
      <c r="B28" s="65" t="s">
        <v>41</v>
      </c>
      <c r="C28" s="62"/>
      <c r="D28" s="56"/>
      <c r="E28" s="55">
        <v>1</v>
      </c>
      <c r="F28" s="56">
        <v>359.07999999999993</v>
      </c>
      <c r="G28" s="55">
        <v>1</v>
      </c>
      <c r="H28" s="56">
        <v>359.07999999999993</v>
      </c>
      <c r="I28" s="55">
        <f t="shared" si="0"/>
        <v>0</v>
      </c>
      <c r="J28" s="56">
        <f t="shared" si="1"/>
        <v>0</v>
      </c>
      <c r="K28" s="57"/>
    </row>
    <row r="29" spans="1:11">
      <c r="A29" s="24" t="s">
        <v>56</v>
      </c>
      <c r="B29" s="64" t="s">
        <v>30</v>
      </c>
      <c r="C29" s="59"/>
      <c r="D29" s="52"/>
      <c r="E29" s="51">
        <v>2</v>
      </c>
      <c r="F29" s="52">
        <v>273.34999999999997</v>
      </c>
      <c r="G29" s="51">
        <v>2</v>
      </c>
      <c r="H29" s="52">
        <v>273.34999999999997</v>
      </c>
      <c r="I29" s="51">
        <f t="shared" si="0"/>
        <v>0</v>
      </c>
      <c r="J29" s="52">
        <f t="shared" si="1"/>
        <v>0</v>
      </c>
      <c r="K29" s="53"/>
    </row>
    <row r="30" spans="1:11">
      <c r="A30" s="25"/>
      <c r="B30" s="28" t="s">
        <v>33</v>
      </c>
      <c r="C30" s="60">
        <v>3</v>
      </c>
      <c r="D30" s="27">
        <v>659.06999999999982</v>
      </c>
      <c r="E30" s="26"/>
      <c r="F30" s="27"/>
      <c r="G30" s="26">
        <v>3</v>
      </c>
      <c r="H30" s="27">
        <v>659.06999999999982</v>
      </c>
      <c r="I30" s="26">
        <f t="shared" si="0"/>
        <v>0</v>
      </c>
      <c r="J30" s="27">
        <f t="shared" si="1"/>
        <v>0</v>
      </c>
      <c r="K30" s="38"/>
    </row>
    <row r="31" spans="1:11">
      <c r="A31" s="25"/>
      <c r="B31" s="28" t="s">
        <v>40</v>
      </c>
      <c r="C31" s="60">
        <v>1</v>
      </c>
      <c r="D31" s="27">
        <v>356.18999999999994</v>
      </c>
      <c r="E31" s="26">
        <v>1</v>
      </c>
      <c r="F31" s="27">
        <v>244.57</v>
      </c>
      <c r="G31" s="26">
        <v>2</v>
      </c>
      <c r="H31" s="27">
        <v>600.76</v>
      </c>
      <c r="I31" s="26">
        <f t="shared" si="0"/>
        <v>2</v>
      </c>
      <c r="J31" s="27">
        <f t="shared" si="1"/>
        <v>600.76</v>
      </c>
      <c r="K31" s="38">
        <v>1</v>
      </c>
    </row>
    <row r="32" spans="1:11" ht="13.5" thickBot="1">
      <c r="A32" s="29"/>
      <c r="B32" s="32" t="s">
        <v>44</v>
      </c>
      <c r="C32" s="61">
        <v>2</v>
      </c>
      <c r="D32" s="31">
        <v>513.22</v>
      </c>
      <c r="E32" s="30"/>
      <c r="F32" s="31"/>
      <c r="G32" s="30">
        <v>2</v>
      </c>
      <c r="H32" s="31">
        <v>513.22</v>
      </c>
      <c r="I32" s="30">
        <f t="shared" si="0"/>
        <v>0</v>
      </c>
      <c r="J32" s="31">
        <f t="shared" si="1"/>
        <v>0</v>
      </c>
      <c r="K32" s="39"/>
    </row>
    <row r="33" spans="1:11" ht="13.5" thickBot="1">
      <c r="A33" s="54" t="s">
        <v>57</v>
      </c>
      <c r="B33" s="65" t="s">
        <v>16</v>
      </c>
      <c r="C33" s="62">
        <v>1</v>
      </c>
      <c r="D33" s="56">
        <v>436.02</v>
      </c>
      <c r="E33" s="55"/>
      <c r="F33" s="56"/>
      <c r="G33" s="55">
        <v>1</v>
      </c>
      <c r="H33" s="56">
        <v>436.02</v>
      </c>
      <c r="I33" s="55">
        <f t="shared" si="0"/>
        <v>0</v>
      </c>
      <c r="J33" s="56">
        <f t="shared" si="1"/>
        <v>0</v>
      </c>
      <c r="K33" s="57"/>
    </row>
    <row r="34" spans="1:11" ht="13.5" thickBot="1">
      <c r="A34" s="54" t="s">
        <v>58</v>
      </c>
      <c r="B34" s="65" t="s">
        <v>47</v>
      </c>
      <c r="C34" s="62">
        <v>1</v>
      </c>
      <c r="D34" s="56">
        <v>471.36</v>
      </c>
      <c r="E34" s="55">
        <v>1</v>
      </c>
      <c r="F34" s="56">
        <v>348.71999999999997</v>
      </c>
      <c r="G34" s="55">
        <v>2</v>
      </c>
      <c r="H34" s="56">
        <v>820.07999999999993</v>
      </c>
      <c r="I34" s="55">
        <f t="shared" si="0"/>
        <v>2</v>
      </c>
      <c r="J34" s="56">
        <f t="shared" si="1"/>
        <v>820.07999999999993</v>
      </c>
      <c r="K34" s="57">
        <v>1</v>
      </c>
    </row>
    <row r="35" spans="1:11">
      <c r="A35" s="47" t="s">
        <v>59</v>
      </c>
      <c r="B35" s="66" t="s">
        <v>19</v>
      </c>
      <c r="C35" s="63">
        <v>1</v>
      </c>
      <c r="D35" s="49">
        <v>318.78000000000003</v>
      </c>
      <c r="E35" s="48">
        <v>2</v>
      </c>
      <c r="F35" s="49">
        <v>213.85000000000002</v>
      </c>
      <c r="G35" s="48">
        <v>3</v>
      </c>
      <c r="H35" s="49">
        <v>532.63000000000011</v>
      </c>
      <c r="I35" s="48">
        <f t="shared" si="0"/>
        <v>3</v>
      </c>
      <c r="J35" s="49">
        <f t="shared" si="1"/>
        <v>532.63000000000011</v>
      </c>
      <c r="K35" s="50">
        <v>1</v>
      </c>
    </row>
    <row r="36" spans="1:11">
      <c r="A36" s="25"/>
      <c r="B36" s="28" t="s">
        <v>21</v>
      </c>
      <c r="C36" s="60">
        <v>2</v>
      </c>
      <c r="D36" s="27">
        <v>332.96999999999997</v>
      </c>
      <c r="E36" s="26"/>
      <c r="F36" s="27"/>
      <c r="G36" s="26">
        <v>2</v>
      </c>
      <c r="H36" s="27">
        <v>332.96999999999997</v>
      </c>
      <c r="I36" s="26">
        <f t="shared" si="0"/>
        <v>0</v>
      </c>
      <c r="J36" s="27">
        <f t="shared" si="1"/>
        <v>0</v>
      </c>
      <c r="K36" s="38"/>
    </row>
    <row r="37" spans="1:11">
      <c r="A37" s="25"/>
      <c r="B37" s="28" t="s">
        <v>31</v>
      </c>
      <c r="C37" s="60">
        <v>4</v>
      </c>
      <c r="D37" s="27">
        <v>500.08000000000004</v>
      </c>
      <c r="E37" s="26"/>
      <c r="F37" s="27"/>
      <c r="G37" s="26">
        <v>4</v>
      </c>
      <c r="H37" s="27">
        <v>500.08000000000004</v>
      </c>
      <c r="I37" s="26">
        <f t="shared" si="0"/>
        <v>0</v>
      </c>
      <c r="J37" s="27">
        <f t="shared" si="1"/>
        <v>0</v>
      </c>
      <c r="K37" s="38"/>
    </row>
    <row r="38" spans="1:11">
      <c r="A38" s="25"/>
      <c r="B38" s="28" t="s">
        <v>35</v>
      </c>
      <c r="C38" s="60"/>
      <c r="D38" s="27"/>
      <c r="E38" s="26">
        <v>1</v>
      </c>
      <c r="F38" s="27">
        <v>160.36000000000001</v>
      </c>
      <c r="G38" s="26">
        <v>1</v>
      </c>
      <c r="H38" s="27">
        <v>160.36000000000001</v>
      </c>
      <c r="I38" s="26">
        <f t="shared" si="0"/>
        <v>0</v>
      </c>
      <c r="J38" s="27">
        <f t="shared" si="1"/>
        <v>0</v>
      </c>
      <c r="K38" s="38"/>
    </row>
    <row r="39" spans="1:11">
      <c r="A39" s="25"/>
      <c r="B39" s="28" t="s">
        <v>43</v>
      </c>
      <c r="C39" s="60">
        <v>3</v>
      </c>
      <c r="D39" s="27">
        <v>484</v>
      </c>
      <c r="E39" s="26"/>
      <c r="F39" s="27"/>
      <c r="G39" s="26">
        <v>3</v>
      </c>
      <c r="H39" s="27">
        <v>484</v>
      </c>
      <c r="I39" s="26">
        <f t="shared" si="0"/>
        <v>0</v>
      </c>
      <c r="J39" s="27">
        <f t="shared" si="1"/>
        <v>0</v>
      </c>
      <c r="K39" s="38"/>
    </row>
    <row r="40" spans="1:11" ht="13.5" thickBot="1">
      <c r="A40" s="29"/>
      <c r="B40" s="32" t="s">
        <v>46</v>
      </c>
      <c r="C40" s="61"/>
      <c r="D40" s="31"/>
      <c r="E40" s="30">
        <v>3</v>
      </c>
      <c r="F40" s="31">
        <v>308.73</v>
      </c>
      <c r="G40" s="30">
        <v>3</v>
      </c>
      <c r="H40" s="31">
        <v>308.73</v>
      </c>
      <c r="I40" s="30">
        <f t="shared" si="0"/>
        <v>0</v>
      </c>
      <c r="J40" s="31">
        <f t="shared" si="1"/>
        <v>0</v>
      </c>
      <c r="K40" s="39"/>
    </row>
  </sheetData>
  <pageMargins left="0.7" right="0.7" top="0.78740157499999996" bottom="0.78740157499999996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>
      <selection activeCell="A5" sqref="A5"/>
    </sheetView>
  </sheetViews>
  <sheetFormatPr defaultRowHeight="12.75"/>
  <cols>
    <col min="1" max="1" width="18" customWidth="1"/>
    <col min="2" max="2" width="6.7109375" customWidth="1"/>
    <col min="4" max="4" width="6.7109375" customWidth="1"/>
    <col min="8" max="8" width="6.7109375" customWidth="1"/>
    <col min="12" max="12" width="11.140625" customWidth="1"/>
  </cols>
  <sheetData>
    <row r="1" spans="1:12" ht="24" thickBot="1">
      <c r="A1" s="33" t="s">
        <v>0</v>
      </c>
      <c r="B1" s="33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5" t="s">
        <v>2</v>
      </c>
    </row>
    <row r="2" spans="1:12">
      <c r="A2" s="40" t="s">
        <v>2</v>
      </c>
      <c r="B2" s="82" t="s">
        <v>3</v>
      </c>
      <c r="C2" s="82"/>
      <c r="D2" s="87" t="s">
        <v>4</v>
      </c>
      <c r="E2" s="87"/>
      <c r="F2" s="87" t="s">
        <v>60</v>
      </c>
      <c r="G2" s="87"/>
      <c r="H2" s="87" t="s">
        <v>5</v>
      </c>
      <c r="I2" s="87"/>
      <c r="J2" s="41" t="s">
        <v>61</v>
      </c>
      <c r="K2" s="41"/>
      <c r="L2" s="36" t="s">
        <v>7</v>
      </c>
    </row>
    <row r="3" spans="1:12" ht="13.5" thickBot="1">
      <c r="A3" s="67" t="s">
        <v>8</v>
      </c>
      <c r="B3" s="100" t="s">
        <v>9</v>
      </c>
      <c r="C3" s="100" t="s">
        <v>10</v>
      </c>
      <c r="D3" s="101" t="s">
        <v>9</v>
      </c>
      <c r="E3" s="101" t="s">
        <v>10</v>
      </c>
      <c r="F3" s="101" t="s">
        <v>9</v>
      </c>
      <c r="G3" s="101" t="s">
        <v>10</v>
      </c>
      <c r="H3" s="101" t="s">
        <v>9</v>
      </c>
      <c r="I3" s="101" t="s">
        <v>10</v>
      </c>
      <c r="J3" s="102" t="s">
        <v>11</v>
      </c>
      <c r="K3" s="102" t="s">
        <v>12</v>
      </c>
      <c r="L3" s="99" t="s">
        <v>9</v>
      </c>
    </row>
    <row r="4" spans="1:12">
      <c r="A4" s="47" t="s">
        <v>13</v>
      </c>
      <c r="B4" s="94">
        <v>1</v>
      </c>
      <c r="C4" s="95">
        <v>281.01000000000005</v>
      </c>
      <c r="D4" s="96">
        <v>3</v>
      </c>
      <c r="E4" s="97">
        <v>189.53</v>
      </c>
      <c r="F4" s="98">
        <v>3</v>
      </c>
      <c r="G4" s="97">
        <v>356.54</v>
      </c>
      <c r="H4" s="96">
        <v>7</v>
      </c>
      <c r="I4" s="97">
        <v>827.08000000000015</v>
      </c>
      <c r="J4" s="48">
        <f>IF(B4&lt;&gt;0,IF(D4&lt;&gt;0,IF(F4&lt;&gt;0,B4+D4+F4,0),0),0)</f>
        <v>7</v>
      </c>
      <c r="K4" s="48">
        <f>IF(C4&lt;&gt;0,IF(E4&lt;&gt;0,IF(G4&lt;&gt;0,C4+E4+G4,0),0),0)</f>
        <v>827.08000000000015</v>
      </c>
      <c r="L4" s="50">
        <v>1</v>
      </c>
    </row>
    <row r="5" spans="1:12">
      <c r="A5" s="25" t="s">
        <v>14</v>
      </c>
      <c r="B5" s="83">
        <v>0</v>
      </c>
      <c r="C5" s="84">
        <v>0</v>
      </c>
      <c r="D5" s="88">
        <v>19</v>
      </c>
      <c r="E5" s="89">
        <v>319.87999999999994</v>
      </c>
      <c r="F5" s="92">
        <v>20</v>
      </c>
      <c r="G5" s="89">
        <v>561.96</v>
      </c>
      <c r="H5" s="88">
        <v>39</v>
      </c>
      <c r="I5" s="89">
        <v>881.83999999999992</v>
      </c>
      <c r="J5" s="26">
        <f t="shared" ref="J5:J45" si="0">IF(B5&lt;&gt;0,IF(D5&lt;&gt;0,IF(F5&lt;&gt;0,B5+D5+F5,0),0),0)</f>
        <v>0</v>
      </c>
      <c r="K5" s="27">
        <f t="shared" ref="K5:K45" si="1">IF(C5&lt;&gt;0,IF(E5&lt;&gt;0,IF(G5&lt;&gt;0,C5+E5+G5,0),0),0)</f>
        <v>0</v>
      </c>
      <c r="L5" s="38"/>
    </row>
    <row r="6" spans="1:12">
      <c r="A6" s="25" t="s">
        <v>15</v>
      </c>
      <c r="B6" s="83">
        <v>18</v>
      </c>
      <c r="C6" s="84">
        <v>505.47999999999996</v>
      </c>
      <c r="D6" s="88">
        <v>0</v>
      </c>
      <c r="E6" s="89">
        <v>0</v>
      </c>
      <c r="F6" s="92">
        <v>18</v>
      </c>
      <c r="G6" s="89">
        <v>645.47000000000014</v>
      </c>
      <c r="H6" s="88">
        <v>36</v>
      </c>
      <c r="I6" s="89">
        <v>1150.95</v>
      </c>
      <c r="J6" s="26">
        <f t="shared" si="0"/>
        <v>0</v>
      </c>
      <c r="K6" s="27">
        <f t="shared" si="1"/>
        <v>0</v>
      </c>
      <c r="L6" s="38"/>
    </row>
    <row r="7" spans="1:12">
      <c r="A7" s="25" t="s">
        <v>16</v>
      </c>
      <c r="B7" s="83">
        <v>15</v>
      </c>
      <c r="C7" s="84">
        <v>436.02</v>
      </c>
      <c r="D7" s="88">
        <v>0</v>
      </c>
      <c r="E7" s="89">
        <v>0</v>
      </c>
      <c r="F7" s="92">
        <v>13</v>
      </c>
      <c r="G7" s="89">
        <v>545.08000000000004</v>
      </c>
      <c r="H7" s="88">
        <v>28</v>
      </c>
      <c r="I7" s="89">
        <v>981.1</v>
      </c>
      <c r="J7" s="26">
        <f t="shared" si="0"/>
        <v>0</v>
      </c>
      <c r="K7" s="27">
        <f t="shared" si="1"/>
        <v>0</v>
      </c>
      <c r="L7" s="38"/>
    </row>
    <row r="8" spans="1:12">
      <c r="A8" s="25" t="s">
        <v>17</v>
      </c>
      <c r="B8" s="83">
        <v>13</v>
      </c>
      <c r="C8" s="84">
        <v>413.52</v>
      </c>
      <c r="D8" s="88">
        <v>0</v>
      </c>
      <c r="E8" s="89">
        <v>0</v>
      </c>
      <c r="F8" s="92">
        <v>0</v>
      </c>
      <c r="G8" s="89">
        <v>0</v>
      </c>
      <c r="H8" s="88">
        <v>13</v>
      </c>
      <c r="I8" s="89">
        <v>413.52</v>
      </c>
      <c r="J8" s="26">
        <f t="shared" si="0"/>
        <v>0</v>
      </c>
      <c r="K8" s="27">
        <f t="shared" si="1"/>
        <v>0</v>
      </c>
      <c r="L8" s="38"/>
    </row>
    <row r="9" spans="1:12">
      <c r="A9" s="25" t="s">
        <v>18</v>
      </c>
      <c r="B9" s="83">
        <v>12</v>
      </c>
      <c r="C9" s="84">
        <v>377.43999999999994</v>
      </c>
      <c r="D9" s="88">
        <v>8</v>
      </c>
      <c r="E9" s="89">
        <v>235.02</v>
      </c>
      <c r="F9" s="92">
        <v>6</v>
      </c>
      <c r="G9" s="89">
        <v>424.84999999999997</v>
      </c>
      <c r="H9" s="88">
        <v>26</v>
      </c>
      <c r="I9" s="89">
        <v>1037.31</v>
      </c>
      <c r="J9" s="26">
        <f t="shared" si="0"/>
        <v>26</v>
      </c>
      <c r="K9" s="27">
        <f t="shared" si="1"/>
        <v>1037.31</v>
      </c>
      <c r="L9" s="38">
        <v>6</v>
      </c>
    </row>
    <row r="10" spans="1:12">
      <c r="A10" s="25" t="s">
        <v>19</v>
      </c>
      <c r="B10" s="83">
        <v>3</v>
      </c>
      <c r="C10" s="84">
        <v>318.78000000000003</v>
      </c>
      <c r="D10" s="88">
        <v>7</v>
      </c>
      <c r="E10" s="89">
        <v>213.85000000000002</v>
      </c>
      <c r="F10" s="92">
        <v>5</v>
      </c>
      <c r="G10" s="89">
        <v>414.61999999999995</v>
      </c>
      <c r="H10" s="88">
        <v>15</v>
      </c>
      <c r="I10" s="89">
        <v>947.25</v>
      </c>
      <c r="J10" s="26">
        <f t="shared" si="0"/>
        <v>15</v>
      </c>
      <c r="K10" s="27">
        <f t="shared" si="1"/>
        <v>947.25</v>
      </c>
      <c r="L10" s="38">
        <v>4</v>
      </c>
    </row>
    <row r="11" spans="1:12">
      <c r="A11" s="25" t="s">
        <v>20</v>
      </c>
      <c r="B11" s="83">
        <v>6</v>
      </c>
      <c r="C11" s="84">
        <v>315.82</v>
      </c>
      <c r="D11" s="88">
        <v>0</v>
      </c>
      <c r="E11" s="89">
        <v>0</v>
      </c>
      <c r="F11" s="92">
        <v>7</v>
      </c>
      <c r="G11" s="89">
        <v>450.29999999999995</v>
      </c>
      <c r="H11" s="88">
        <v>13</v>
      </c>
      <c r="I11" s="89">
        <v>766.11999999999989</v>
      </c>
      <c r="J11" s="26">
        <f t="shared" si="0"/>
        <v>0</v>
      </c>
      <c r="K11" s="27">
        <f t="shared" si="1"/>
        <v>0</v>
      </c>
      <c r="L11" s="38"/>
    </row>
    <row r="12" spans="1:12">
      <c r="A12" s="25" t="s">
        <v>21</v>
      </c>
      <c r="B12" s="83">
        <v>7</v>
      </c>
      <c r="C12" s="84">
        <v>332.96999999999997</v>
      </c>
      <c r="D12" s="88">
        <v>0</v>
      </c>
      <c r="E12" s="89">
        <v>0</v>
      </c>
      <c r="F12" s="92">
        <v>11</v>
      </c>
      <c r="G12" s="89">
        <v>498.75</v>
      </c>
      <c r="H12" s="88">
        <v>18</v>
      </c>
      <c r="I12" s="89">
        <v>831.72</v>
      </c>
      <c r="J12" s="26">
        <f t="shared" si="0"/>
        <v>0</v>
      </c>
      <c r="K12" s="27">
        <f t="shared" si="1"/>
        <v>0</v>
      </c>
      <c r="L12" s="38"/>
    </row>
    <row r="13" spans="1:12">
      <c r="A13" s="25" t="s">
        <v>22</v>
      </c>
      <c r="B13" s="83">
        <v>8</v>
      </c>
      <c r="C13" s="84">
        <v>324.60000000000002</v>
      </c>
      <c r="D13" s="88">
        <v>2</v>
      </c>
      <c r="E13" s="89">
        <v>180.34</v>
      </c>
      <c r="F13" s="92">
        <v>2</v>
      </c>
      <c r="G13" s="89">
        <v>344.08</v>
      </c>
      <c r="H13" s="88">
        <v>12</v>
      </c>
      <c r="I13" s="89">
        <v>849.02</v>
      </c>
      <c r="J13" s="26">
        <f t="shared" si="0"/>
        <v>12</v>
      </c>
      <c r="K13" s="27">
        <f t="shared" si="1"/>
        <v>849.02</v>
      </c>
      <c r="L13" s="38">
        <v>2</v>
      </c>
    </row>
    <row r="14" spans="1:12">
      <c r="A14" s="25" t="s">
        <v>23</v>
      </c>
      <c r="B14" s="83">
        <v>0</v>
      </c>
      <c r="C14" s="84">
        <v>0</v>
      </c>
      <c r="D14" s="88">
        <v>15</v>
      </c>
      <c r="E14" s="89">
        <v>281.07</v>
      </c>
      <c r="F14" s="92">
        <v>24</v>
      </c>
      <c r="G14" s="89">
        <v>1510.4099999999996</v>
      </c>
      <c r="H14" s="88">
        <v>39</v>
      </c>
      <c r="I14" s="89">
        <v>1791.4799999999996</v>
      </c>
      <c r="J14" s="26">
        <f t="shared" si="0"/>
        <v>0</v>
      </c>
      <c r="K14" s="27">
        <f t="shared" si="1"/>
        <v>0</v>
      </c>
      <c r="L14" s="38"/>
    </row>
    <row r="15" spans="1:12">
      <c r="A15" s="25" t="s">
        <v>24</v>
      </c>
      <c r="B15" s="83">
        <v>19</v>
      </c>
      <c r="C15" s="84">
        <v>484.09999999999997</v>
      </c>
      <c r="D15" s="88">
        <v>22</v>
      </c>
      <c r="E15" s="89">
        <v>394.65</v>
      </c>
      <c r="F15" s="92">
        <v>29</v>
      </c>
      <c r="G15" s="89">
        <v>622.39</v>
      </c>
      <c r="H15" s="88">
        <v>70</v>
      </c>
      <c r="I15" s="89">
        <v>1501.1399999999999</v>
      </c>
      <c r="J15" s="26">
        <f t="shared" si="0"/>
        <v>70</v>
      </c>
      <c r="K15" s="27">
        <f t="shared" si="1"/>
        <v>1501.1399999999999</v>
      </c>
      <c r="L15" s="38">
        <v>9</v>
      </c>
    </row>
    <row r="16" spans="1:12">
      <c r="A16" s="25" t="s">
        <v>25</v>
      </c>
      <c r="B16" s="83">
        <v>14</v>
      </c>
      <c r="C16" s="84">
        <v>447.46999999999991</v>
      </c>
      <c r="D16" s="88">
        <v>12</v>
      </c>
      <c r="E16" s="89">
        <v>261.82</v>
      </c>
      <c r="F16" s="92">
        <v>19</v>
      </c>
      <c r="G16" s="89">
        <v>527.54000000000008</v>
      </c>
      <c r="H16" s="88">
        <v>45</v>
      </c>
      <c r="I16" s="89">
        <v>1236.83</v>
      </c>
      <c r="J16" s="26">
        <f t="shared" si="0"/>
        <v>45</v>
      </c>
      <c r="K16" s="27">
        <f t="shared" si="1"/>
        <v>1236.83</v>
      </c>
      <c r="L16" s="38">
        <v>7</v>
      </c>
    </row>
    <row r="17" spans="1:12">
      <c r="A17" s="25" t="s">
        <v>26</v>
      </c>
      <c r="B17" s="83">
        <v>0</v>
      </c>
      <c r="C17" s="84">
        <v>0</v>
      </c>
      <c r="D17" s="88">
        <v>9</v>
      </c>
      <c r="E17" s="89">
        <v>231.94</v>
      </c>
      <c r="F17" s="92">
        <v>9</v>
      </c>
      <c r="G17" s="89">
        <v>466.99</v>
      </c>
      <c r="H17" s="88">
        <v>18</v>
      </c>
      <c r="I17" s="89">
        <v>698.93000000000006</v>
      </c>
      <c r="J17" s="26">
        <f t="shared" si="0"/>
        <v>0</v>
      </c>
      <c r="K17" s="27">
        <f t="shared" si="1"/>
        <v>0</v>
      </c>
      <c r="L17" s="38"/>
    </row>
    <row r="18" spans="1:12">
      <c r="A18" s="25" t="s">
        <v>27</v>
      </c>
      <c r="B18" s="83">
        <v>9</v>
      </c>
      <c r="C18" s="84">
        <v>349.24</v>
      </c>
      <c r="D18" s="88">
        <v>10</v>
      </c>
      <c r="E18" s="89">
        <v>235.07999999999998</v>
      </c>
      <c r="F18" s="92">
        <v>0</v>
      </c>
      <c r="G18" s="89">
        <v>0</v>
      </c>
      <c r="H18" s="88">
        <v>19</v>
      </c>
      <c r="I18" s="89">
        <v>584.31999999999994</v>
      </c>
      <c r="J18" s="26">
        <f t="shared" si="0"/>
        <v>0</v>
      </c>
      <c r="K18" s="27">
        <f t="shared" si="1"/>
        <v>0</v>
      </c>
      <c r="L18" s="38"/>
    </row>
    <row r="19" spans="1:12">
      <c r="A19" s="25" t="s">
        <v>28</v>
      </c>
      <c r="B19" s="83">
        <v>26</v>
      </c>
      <c r="C19" s="84">
        <v>718.53</v>
      </c>
      <c r="D19" s="88">
        <v>0</v>
      </c>
      <c r="E19" s="89">
        <v>0</v>
      </c>
      <c r="F19" s="92">
        <v>0</v>
      </c>
      <c r="G19" s="89">
        <v>0</v>
      </c>
      <c r="H19" s="88">
        <v>26</v>
      </c>
      <c r="I19" s="89">
        <v>718.53</v>
      </c>
      <c r="J19" s="26">
        <f t="shared" si="0"/>
        <v>0</v>
      </c>
      <c r="K19" s="27">
        <f t="shared" si="1"/>
        <v>0</v>
      </c>
      <c r="L19" s="38"/>
    </row>
    <row r="20" spans="1:12">
      <c r="A20" s="25" t="s">
        <v>29</v>
      </c>
      <c r="B20" s="83">
        <v>2</v>
      </c>
      <c r="C20" s="84">
        <v>312.02</v>
      </c>
      <c r="D20" s="88">
        <v>4</v>
      </c>
      <c r="E20" s="89">
        <v>199.07999999999998</v>
      </c>
      <c r="F20" s="92">
        <v>0</v>
      </c>
      <c r="G20" s="89">
        <v>0</v>
      </c>
      <c r="H20" s="88">
        <v>6</v>
      </c>
      <c r="I20" s="89">
        <v>511.09999999999997</v>
      </c>
      <c r="J20" s="26">
        <f t="shared" si="0"/>
        <v>0</v>
      </c>
      <c r="K20" s="27">
        <f t="shared" si="1"/>
        <v>0</v>
      </c>
      <c r="L20" s="38"/>
    </row>
    <row r="21" spans="1:12">
      <c r="A21" s="25" t="s">
        <v>31</v>
      </c>
      <c r="B21" s="83">
        <v>24</v>
      </c>
      <c r="C21" s="84">
        <v>500.08000000000004</v>
      </c>
      <c r="D21" s="88">
        <v>0</v>
      </c>
      <c r="E21" s="89">
        <v>0</v>
      </c>
      <c r="F21" s="92">
        <v>28</v>
      </c>
      <c r="G21" s="89">
        <v>655.99000000000012</v>
      </c>
      <c r="H21" s="88">
        <v>52</v>
      </c>
      <c r="I21" s="89">
        <v>1156.0700000000002</v>
      </c>
      <c r="J21" s="26">
        <f t="shared" si="0"/>
        <v>0</v>
      </c>
      <c r="K21" s="27">
        <f t="shared" si="1"/>
        <v>0</v>
      </c>
      <c r="L21" s="38"/>
    </row>
    <row r="22" spans="1:12">
      <c r="A22" s="25" t="s">
        <v>32</v>
      </c>
      <c r="B22" s="83">
        <v>5</v>
      </c>
      <c r="C22" s="84">
        <v>313.63</v>
      </c>
      <c r="D22" s="88">
        <v>5</v>
      </c>
      <c r="E22" s="89">
        <v>200.53</v>
      </c>
      <c r="F22" s="92">
        <v>8</v>
      </c>
      <c r="G22" s="89">
        <v>472.21999999999997</v>
      </c>
      <c r="H22" s="88">
        <v>18</v>
      </c>
      <c r="I22" s="89">
        <v>986.37999999999988</v>
      </c>
      <c r="J22" s="26">
        <f t="shared" si="0"/>
        <v>18</v>
      </c>
      <c r="K22" s="27">
        <f t="shared" si="1"/>
        <v>986.37999999999988</v>
      </c>
      <c r="L22" s="38">
        <v>5</v>
      </c>
    </row>
    <row r="23" spans="1:12">
      <c r="A23" s="25" t="s">
        <v>33</v>
      </c>
      <c r="B23" s="83">
        <v>27</v>
      </c>
      <c r="C23" s="84">
        <v>659.06999999999982</v>
      </c>
      <c r="D23" s="88">
        <v>0</v>
      </c>
      <c r="E23" s="89">
        <v>0</v>
      </c>
      <c r="F23" s="92">
        <v>0</v>
      </c>
      <c r="G23" s="89">
        <v>0</v>
      </c>
      <c r="H23" s="88">
        <v>27</v>
      </c>
      <c r="I23" s="89">
        <v>659.06999999999982</v>
      </c>
      <c r="J23" s="26">
        <f t="shared" si="0"/>
        <v>0</v>
      </c>
      <c r="K23" s="27">
        <f t="shared" si="1"/>
        <v>0</v>
      </c>
      <c r="L23" s="38"/>
    </row>
    <row r="24" spans="1:12">
      <c r="A24" s="25" t="s">
        <v>34</v>
      </c>
      <c r="B24" s="83">
        <v>11</v>
      </c>
      <c r="C24" s="84">
        <v>383.75</v>
      </c>
      <c r="D24" s="88">
        <v>0</v>
      </c>
      <c r="E24" s="89">
        <v>0</v>
      </c>
      <c r="F24" s="92">
        <v>0</v>
      </c>
      <c r="G24" s="89">
        <v>0</v>
      </c>
      <c r="H24" s="88">
        <v>11</v>
      </c>
      <c r="I24" s="89">
        <v>383.75</v>
      </c>
      <c r="J24" s="26">
        <f t="shared" si="0"/>
        <v>0</v>
      </c>
      <c r="K24" s="27">
        <f t="shared" si="1"/>
        <v>0</v>
      </c>
      <c r="L24" s="38"/>
    </row>
    <row r="25" spans="1:12">
      <c r="A25" s="25" t="s">
        <v>35</v>
      </c>
      <c r="B25" s="83">
        <v>0</v>
      </c>
      <c r="C25" s="84">
        <v>0</v>
      </c>
      <c r="D25" s="88">
        <v>1</v>
      </c>
      <c r="E25" s="89">
        <v>160.36000000000001</v>
      </c>
      <c r="F25" s="92">
        <v>1</v>
      </c>
      <c r="G25" s="89">
        <v>343.16999999999996</v>
      </c>
      <c r="H25" s="88">
        <v>2</v>
      </c>
      <c r="I25" s="89">
        <v>503.53</v>
      </c>
      <c r="J25" s="26">
        <f t="shared" si="0"/>
        <v>0</v>
      </c>
      <c r="K25" s="27">
        <f t="shared" si="1"/>
        <v>0</v>
      </c>
      <c r="L25" s="38"/>
    </row>
    <row r="26" spans="1:12">
      <c r="A26" s="25" t="s">
        <v>36</v>
      </c>
      <c r="B26" s="83">
        <v>23</v>
      </c>
      <c r="C26" s="84">
        <v>495.03</v>
      </c>
      <c r="D26" s="88">
        <v>18</v>
      </c>
      <c r="E26" s="89">
        <v>311.57</v>
      </c>
      <c r="F26" s="92">
        <v>27</v>
      </c>
      <c r="G26" s="89">
        <v>604.53</v>
      </c>
      <c r="H26" s="88">
        <v>68</v>
      </c>
      <c r="I26" s="89">
        <v>1411.1299999999999</v>
      </c>
      <c r="J26" s="26">
        <f t="shared" si="0"/>
        <v>68</v>
      </c>
      <c r="K26" s="27">
        <f t="shared" si="1"/>
        <v>1411.1299999999999</v>
      </c>
      <c r="L26" s="38"/>
    </row>
    <row r="27" spans="1:12">
      <c r="A27" s="25" t="s">
        <v>37</v>
      </c>
      <c r="B27" s="83">
        <v>25</v>
      </c>
      <c r="C27" s="84">
        <v>505.71</v>
      </c>
      <c r="D27" s="88">
        <v>0</v>
      </c>
      <c r="E27" s="89">
        <v>0</v>
      </c>
      <c r="F27" s="92">
        <v>0</v>
      </c>
      <c r="G27" s="89">
        <v>0</v>
      </c>
      <c r="H27" s="88">
        <v>25</v>
      </c>
      <c r="I27" s="89">
        <v>505.71</v>
      </c>
      <c r="J27" s="26">
        <f t="shared" si="0"/>
        <v>0</v>
      </c>
      <c r="K27" s="27">
        <f t="shared" si="1"/>
        <v>0</v>
      </c>
      <c r="L27" s="38"/>
    </row>
    <row r="28" spans="1:12">
      <c r="A28" s="25" t="s">
        <v>38</v>
      </c>
      <c r="B28" s="83">
        <v>0</v>
      </c>
      <c r="C28" s="84">
        <v>0</v>
      </c>
      <c r="D28" s="88">
        <v>17</v>
      </c>
      <c r="E28" s="89">
        <v>319.69000000000005</v>
      </c>
      <c r="F28" s="92">
        <v>23</v>
      </c>
      <c r="G28" s="89">
        <v>533.95000000000005</v>
      </c>
      <c r="H28" s="88">
        <v>40</v>
      </c>
      <c r="I28" s="89">
        <v>853.6400000000001</v>
      </c>
      <c r="J28" s="26">
        <f t="shared" si="0"/>
        <v>0</v>
      </c>
      <c r="K28" s="27">
        <f t="shared" si="1"/>
        <v>0</v>
      </c>
      <c r="L28" s="38"/>
    </row>
    <row r="29" spans="1:12">
      <c r="A29" s="25" t="s">
        <v>39</v>
      </c>
      <c r="B29" s="83">
        <v>0</v>
      </c>
      <c r="C29" s="84">
        <v>0</v>
      </c>
      <c r="D29" s="88">
        <v>13</v>
      </c>
      <c r="E29" s="89">
        <v>267.89</v>
      </c>
      <c r="F29" s="92">
        <v>16</v>
      </c>
      <c r="G29" s="89">
        <v>509.35</v>
      </c>
      <c r="H29" s="88">
        <v>29</v>
      </c>
      <c r="I29" s="89">
        <v>777.24</v>
      </c>
      <c r="J29" s="26">
        <f t="shared" si="0"/>
        <v>0</v>
      </c>
      <c r="K29" s="27">
        <f t="shared" si="1"/>
        <v>0</v>
      </c>
      <c r="L29" s="38"/>
    </row>
    <row r="30" spans="1:12">
      <c r="A30" s="25" t="s">
        <v>40</v>
      </c>
      <c r="B30" s="83">
        <v>10</v>
      </c>
      <c r="C30" s="84">
        <v>356.18999999999994</v>
      </c>
      <c r="D30" s="88">
        <v>11</v>
      </c>
      <c r="E30" s="89">
        <v>244.57</v>
      </c>
      <c r="F30" s="92">
        <v>0</v>
      </c>
      <c r="G30" s="89">
        <v>0</v>
      </c>
      <c r="H30" s="88">
        <v>21</v>
      </c>
      <c r="I30" s="89">
        <v>600.76</v>
      </c>
      <c r="J30" s="26">
        <f t="shared" si="0"/>
        <v>0</v>
      </c>
      <c r="K30" s="27">
        <f t="shared" si="1"/>
        <v>0</v>
      </c>
      <c r="L30" s="38"/>
    </row>
    <row r="31" spans="1:12">
      <c r="A31" s="25" t="s">
        <v>41</v>
      </c>
      <c r="B31" s="83">
        <v>0</v>
      </c>
      <c r="C31" s="84">
        <v>0</v>
      </c>
      <c r="D31" s="88">
        <v>21</v>
      </c>
      <c r="E31" s="89">
        <v>359.07999999999993</v>
      </c>
      <c r="F31" s="92">
        <v>0</v>
      </c>
      <c r="G31" s="89">
        <v>0</v>
      </c>
      <c r="H31" s="88">
        <v>21</v>
      </c>
      <c r="I31" s="89">
        <v>359.07999999999993</v>
      </c>
      <c r="J31" s="26">
        <f t="shared" si="0"/>
        <v>0</v>
      </c>
      <c r="K31" s="27">
        <f t="shared" si="1"/>
        <v>0</v>
      </c>
      <c r="L31" s="38"/>
    </row>
    <row r="32" spans="1:12">
      <c r="A32" s="25" t="s">
        <v>42</v>
      </c>
      <c r="B32" s="83">
        <v>4</v>
      </c>
      <c r="C32" s="84">
        <v>319.57000000000005</v>
      </c>
      <c r="D32" s="88">
        <v>6</v>
      </c>
      <c r="E32" s="89">
        <v>213.28000000000003</v>
      </c>
      <c r="F32" s="92">
        <v>4</v>
      </c>
      <c r="G32" s="89">
        <v>390.71</v>
      </c>
      <c r="H32" s="88">
        <v>14</v>
      </c>
      <c r="I32" s="89">
        <v>923.56000000000017</v>
      </c>
      <c r="J32" s="26">
        <f t="shared" si="0"/>
        <v>14</v>
      </c>
      <c r="K32" s="27">
        <f t="shared" si="1"/>
        <v>923.56000000000017</v>
      </c>
      <c r="L32" s="38">
        <v>3</v>
      </c>
    </row>
    <row r="33" spans="1:12">
      <c r="A33" s="25" t="s">
        <v>43</v>
      </c>
      <c r="B33" s="83">
        <v>22</v>
      </c>
      <c r="C33" s="84">
        <v>484</v>
      </c>
      <c r="D33" s="88">
        <v>0</v>
      </c>
      <c r="E33" s="89">
        <v>0</v>
      </c>
      <c r="F33" s="92">
        <v>0</v>
      </c>
      <c r="G33" s="89">
        <v>0</v>
      </c>
      <c r="H33" s="88">
        <v>22</v>
      </c>
      <c r="I33" s="89">
        <v>484</v>
      </c>
      <c r="J33" s="26">
        <f t="shared" si="0"/>
        <v>0</v>
      </c>
      <c r="K33" s="27">
        <f t="shared" si="1"/>
        <v>0</v>
      </c>
      <c r="L33" s="38"/>
    </row>
    <row r="34" spans="1:12">
      <c r="A34" s="25" t="s">
        <v>44</v>
      </c>
      <c r="B34" s="83">
        <v>21</v>
      </c>
      <c r="C34" s="84">
        <v>513.22</v>
      </c>
      <c r="D34" s="88">
        <v>0</v>
      </c>
      <c r="E34" s="89">
        <v>0</v>
      </c>
      <c r="F34" s="92">
        <v>0</v>
      </c>
      <c r="G34" s="89">
        <v>0</v>
      </c>
      <c r="H34" s="88">
        <v>21</v>
      </c>
      <c r="I34" s="89">
        <v>513.22</v>
      </c>
      <c r="J34" s="26">
        <f t="shared" si="0"/>
        <v>0</v>
      </c>
      <c r="K34" s="27">
        <f t="shared" si="1"/>
        <v>0</v>
      </c>
      <c r="L34" s="38"/>
    </row>
    <row r="35" spans="1:12">
      <c r="A35" s="25" t="s">
        <v>45</v>
      </c>
      <c r="B35" s="83">
        <v>20</v>
      </c>
      <c r="C35" s="84">
        <v>470.92</v>
      </c>
      <c r="D35" s="88">
        <v>0</v>
      </c>
      <c r="E35" s="89">
        <v>0</v>
      </c>
      <c r="F35" s="92">
        <v>0</v>
      </c>
      <c r="G35" s="89">
        <v>0</v>
      </c>
      <c r="H35" s="88">
        <v>20</v>
      </c>
      <c r="I35" s="89">
        <v>470.92</v>
      </c>
      <c r="J35" s="26">
        <f t="shared" si="0"/>
        <v>0</v>
      </c>
      <c r="K35" s="27">
        <f t="shared" si="1"/>
        <v>0</v>
      </c>
      <c r="L35" s="38"/>
    </row>
    <row r="36" spans="1:12">
      <c r="A36" s="25" t="s">
        <v>46</v>
      </c>
      <c r="B36" s="83">
        <v>0</v>
      </c>
      <c r="C36" s="84">
        <v>0</v>
      </c>
      <c r="D36" s="88">
        <v>16</v>
      </c>
      <c r="E36" s="89">
        <v>308.73</v>
      </c>
      <c r="F36" s="92">
        <v>0</v>
      </c>
      <c r="G36" s="89">
        <v>0</v>
      </c>
      <c r="H36" s="88">
        <v>16</v>
      </c>
      <c r="I36" s="89">
        <v>308.73</v>
      </c>
      <c r="J36" s="26">
        <f t="shared" si="0"/>
        <v>0</v>
      </c>
      <c r="K36" s="27">
        <f t="shared" si="1"/>
        <v>0</v>
      </c>
      <c r="L36" s="38"/>
    </row>
    <row r="37" spans="1:12">
      <c r="A37" s="25" t="s">
        <v>47</v>
      </c>
      <c r="B37" s="83">
        <v>16</v>
      </c>
      <c r="C37" s="84">
        <v>471.36</v>
      </c>
      <c r="D37" s="88">
        <v>20</v>
      </c>
      <c r="E37" s="89">
        <v>348.71999999999997</v>
      </c>
      <c r="F37" s="92">
        <v>22</v>
      </c>
      <c r="G37" s="89">
        <v>541.02</v>
      </c>
      <c r="H37" s="88">
        <v>58</v>
      </c>
      <c r="I37" s="89">
        <v>1361.1</v>
      </c>
      <c r="J37" s="26">
        <f t="shared" si="0"/>
        <v>58</v>
      </c>
      <c r="K37" s="27">
        <f t="shared" si="1"/>
        <v>1361.1</v>
      </c>
      <c r="L37" s="38">
        <v>8</v>
      </c>
    </row>
    <row r="38" spans="1:12">
      <c r="A38" s="25" t="s">
        <v>48</v>
      </c>
      <c r="B38" s="83">
        <v>17</v>
      </c>
      <c r="C38" s="84">
        <v>470.68200000000002</v>
      </c>
      <c r="D38" s="88">
        <v>0</v>
      </c>
      <c r="E38" s="89">
        <v>0</v>
      </c>
      <c r="F38" s="92">
        <v>25</v>
      </c>
      <c r="G38" s="89">
        <v>579.4899999999999</v>
      </c>
      <c r="H38" s="88">
        <v>42</v>
      </c>
      <c r="I38" s="89">
        <v>1050.172</v>
      </c>
      <c r="J38" s="26">
        <f t="shared" si="0"/>
        <v>0</v>
      </c>
      <c r="K38" s="27">
        <f t="shared" si="1"/>
        <v>0</v>
      </c>
      <c r="L38" s="38"/>
    </row>
    <row r="39" spans="1:12">
      <c r="A39" s="25" t="s">
        <v>30</v>
      </c>
      <c r="B39" s="83">
        <v>0</v>
      </c>
      <c r="C39" s="84">
        <v>0</v>
      </c>
      <c r="D39" s="88">
        <v>14</v>
      </c>
      <c r="E39" s="89">
        <v>273.34999999999997</v>
      </c>
      <c r="F39" s="92">
        <v>12</v>
      </c>
      <c r="G39" s="89">
        <v>502.14</v>
      </c>
      <c r="H39" s="88">
        <v>26</v>
      </c>
      <c r="I39" s="89">
        <v>775.49</v>
      </c>
      <c r="J39" s="26">
        <f t="shared" si="0"/>
        <v>0</v>
      </c>
      <c r="K39" s="27">
        <f t="shared" si="1"/>
        <v>0</v>
      </c>
      <c r="L39" s="38"/>
    </row>
    <row r="40" spans="1:12">
      <c r="A40" s="25" t="s">
        <v>62</v>
      </c>
      <c r="B40" s="83">
        <v>0</v>
      </c>
      <c r="C40" s="84">
        <v>0</v>
      </c>
      <c r="D40" s="88">
        <v>0</v>
      </c>
      <c r="E40" s="89">
        <v>0</v>
      </c>
      <c r="F40" s="92">
        <v>10</v>
      </c>
      <c r="G40" s="88">
        <v>473.27</v>
      </c>
      <c r="H40" s="88">
        <v>10</v>
      </c>
      <c r="I40" s="88">
        <v>473.27</v>
      </c>
      <c r="J40" s="26">
        <f t="shared" si="0"/>
        <v>0</v>
      </c>
      <c r="K40" s="27">
        <f t="shared" si="1"/>
        <v>0</v>
      </c>
      <c r="L40" s="28"/>
    </row>
    <row r="41" spans="1:12">
      <c r="A41" s="25" t="s">
        <v>63</v>
      </c>
      <c r="B41" s="83">
        <v>0</v>
      </c>
      <c r="C41" s="84">
        <v>0</v>
      </c>
      <c r="D41" s="88">
        <v>0</v>
      </c>
      <c r="E41" s="89">
        <v>0</v>
      </c>
      <c r="F41" s="92">
        <v>14</v>
      </c>
      <c r="G41" s="88">
        <v>524.94999999999993</v>
      </c>
      <c r="H41" s="88">
        <v>14</v>
      </c>
      <c r="I41" s="88">
        <v>524.94999999999993</v>
      </c>
      <c r="J41" s="26">
        <f t="shared" si="0"/>
        <v>0</v>
      </c>
      <c r="K41" s="27">
        <f t="shared" si="1"/>
        <v>0</v>
      </c>
      <c r="L41" s="28"/>
    </row>
    <row r="42" spans="1:12">
      <c r="A42" s="25" t="s">
        <v>64</v>
      </c>
      <c r="B42" s="83">
        <v>0</v>
      </c>
      <c r="C42" s="84">
        <v>0</v>
      </c>
      <c r="D42" s="88">
        <v>0</v>
      </c>
      <c r="E42" s="89">
        <v>0</v>
      </c>
      <c r="F42" s="92">
        <v>15</v>
      </c>
      <c r="G42" s="88">
        <v>518.79000000000008</v>
      </c>
      <c r="H42" s="88">
        <v>15</v>
      </c>
      <c r="I42" s="88">
        <v>518.79000000000008</v>
      </c>
      <c r="J42" s="26">
        <f t="shared" si="0"/>
        <v>0</v>
      </c>
      <c r="K42" s="27">
        <f t="shared" si="1"/>
        <v>0</v>
      </c>
      <c r="L42" s="28"/>
    </row>
    <row r="43" spans="1:12">
      <c r="A43" s="25" t="s">
        <v>65</v>
      </c>
      <c r="B43" s="83">
        <v>0</v>
      </c>
      <c r="C43" s="84">
        <v>0</v>
      </c>
      <c r="D43" s="88">
        <v>0</v>
      </c>
      <c r="E43" s="89">
        <v>0</v>
      </c>
      <c r="F43" s="92">
        <v>17</v>
      </c>
      <c r="G43" s="88">
        <v>530.06000000000006</v>
      </c>
      <c r="H43" s="88">
        <v>17</v>
      </c>
      <c r="I43" s="88">
        <v>530.06000000000006</v>
      </c>
      <c r="J43" s="26">
        <f t="shared" si="0"/>
        <v>0</v>
      </c>
      <c r="K43" s="27">
        <f t="shared" si="1"/>
        <v>0</v>
      </c>
      <c r="L43" s="28"/>
    </row>
    <row r="44" spans="1:12">
      <c r="A44" s="25" t="s">
        <v>66</v>
      </c>
      <c r="B44" s="83">
        <v>0</v>
      </c>
      <c r="C44" s="84">
        <v>0</v>
      </c>
      <c r="D44" s="88">
        <v>0</v>
      </c>
      <c r="E44" s="89">
        <v>0</v>
      </c>
      <c r="F44" s="92">
        <v>21</v>
      </c>
      <c r="G44" s="88">
        <v>530.64</v>
      </c>
      <c r="H44" s="88">
        <v>21</v>
      </c>
      <c r="I44" s="88">
        <v>530.64</v>
      </c>
      <c r="J44" s="26">
        <f t="shared" si="0"/>
        <v>0</v>
      </c>
      <c r="K44" s="27">
        <f t="shared" si="1"/>
        <v>0</v>
      </c>
      <c r="L44" s="28"/>
    </row>
    <row r="45" spans="1:12" ht="13.5" thickBot="1">
      <c r="A45" s="29" t="s">
        <v>67</v>
      </c>
      <c r="B45" s="85">
        <v>0</v>
      </c>
      <c r="C45" s="86">
        <v>0</v>
      </c>
      <c r="D45" s="90">
        <v>0</v>
      </c>
      <c r="E45" s="91">
        <v>0</v>
      </c>
      <c r="F45" s="93">
        <v>26</v>
      </c>
      <c r="G45" s="90">
        <v>624.58999999999992</v>
      </c>
      <c r="H45" s="90">
        <v>26</v>
      </c>
      <c r="I45" s="90">
        <v>624.58999999999992</v>
      </c>
      <c r="J45" s="30">
        <f t="shared" si="0"/>
        <v>0</v>
      </c>
      <c r="K45" s="31">
        <f t="shared" si="1"/>
        <v>0</v>
      </c>
      <c r="L45" s="32"/>
    </row>
    <row r="46" spans="1:12">
      <c r="A46" s="103" t="s">
        <v>68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</sheetData>
  <pageMargins left="0.7" right="0.7" top="0.34" bottom="0.44" header="0.2" footer="0.19"/>
  <pageSetup paperSize="9" scale="92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/>
  </sheetViews>
  <sheetFormatPr defaultRowHeight="12.75"/>
  <cols>
    <col min="1" max="1" width="16.42578125" customWidth="1"/>
    <col min="2" max="2" width="17.28515625" customWidth="1"/>
    <col min="3" max="3" width="6.7109375" customWidth="1"/>
    <col min="4" max="4" width="7.42578125" customWidth="1"/>
    <col min="5" max="5" width="6.7109375" customWidth="1"/>
    <col min="6" max="7" width="7.42578125" customWidth="1"/>
    <col min="8" max="8" width="8.42578125" customWidth="1"/>
    <col min="9" max="9" width="6.7109375" customWidth="1"/>
    <col min="10" max="10" width="9.42578125" customWidth="1"/>
  </cols>
  <sheetData>
    <row r="1" spans="1:13" ht="24" thickBot="1">
      <c r="A1" s="33" t="s">
        <v>0</v>
      </c>
      <c r="B1" s="33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49</v>
      </c>
    </row>
    <row r="2" spans="1:13">
      <c r="A2" s="69" t="s">
        <v>49</v>
      </c>
      <c r="B2" s="70"/>
      <c r="C2" s="104" t="s">
        <v>3</v>
      </c>
      <c r="D2" s="82"/>
      <c r="E2" s="87" t="s">
        <v>4</v>
      </c>
      <c r="F2" s="87"/>
      <c r="G2" s="87" t="s">
        <v>60</v>
      </c>
      <c r="H2" s="87"/>
      <c r="I2" s="87" t="s">
        <v>5</v>
      </c>
      <c r="J2" s="87"/>
      <c r="K2" s="41" t="s">
        <v>6</v>
      </c>
      <c r="L2" s="41"/>
      <c r="M2" s="36" t="s">
        <v>7</v>
      </c>
    </row>
    <row r="3" spans="1:13" ht="13.5" thickBot="1">
      <c r="A3" s="67" t="s">
        <v>49</v>
      </c>
      <c r="B3" s="68" t="s">
        <v>8</v>
      </c>
      <c r="C3" s="115" t="s">
        <v>9</v>
      </c>
      <c r="D3" s="100" t="s">
        <v>10</v>
      </c>
      <c r="E3" s="101" t="s">
        <v>9</v>
      </c>
      <c r="F3" s="101" t="s">
        <v>9</v>
      </c>
      <c r="G3" s="101" t="s">
        <v>10</v>
      </c>
      <c r="H3" s="101" t="s">
        <v>9</v>
      </c>
      <c r="I3" s="101" t="s">
        <v>9</v>
      </c>
      <c r="J3" s="101" t="s">
        <v>10</v>
      </c>
      <c r="K3" s="102" t="s">
        <v>11</v>
      </c>
      <c r="L3" s="102" t="s">
        <v>12</v>
      </c>
      <c r="M3" s="99" t="s">
        <v>9</v>
      </c>
    </row>
    <row r="4" spans="1:13">
      <c r="A4" s="24" t="s">
        <v>50</v>
      </c>
      <c r="B4" s="51" t="s">
        <v>18</v>
      </c>
      <c r="C4" s="105">
        <v>4</v>
      </c>
      <c r="D4" s="106">
        <v>377.43999999999994</v>
      </c>
      <c r="E4" s="109">
        <v>2</v>
      </c>
      <c r="F4" s="110">
        <v>235.02</v>
      </c>
      <c r="G4" s="113">
        <v>2</v>
      </c>
      <c r="H4" s="110">
        <v>424.84999999999997</v>
      </c>
      <c r="I4" s="109">
        <v>8</v>
      </c>
      <c r="J4" s="110">
        <v>1037.31</v>
      </c>
      <c r="K4" s="51">
        <f>IF(C4&lt;&gt;0,IF(E4&lt;&gt;0,IF(G4&lt;&gt;0,C4+E4+G4,0),0),0)</f>
        <v>8</v>
      </c>
      <c r="L4" s="51">
        <f>IF(D4&lt;&gt;0,IF(F4&lt;&gt;0,IF(H4&lt;&gt;0,D4+F4+H4,0),0),0)</f>
        <v>1037.31</v>
      </c>
      <c r="M4" s="53">
        <v>2</v>
      </c>
    </row>
    <row r="5" spans="1:13">
      <c r="A5" s="25"/>
      <c r="B5" s="26" t="s">
        <v>20</v>
      </c>
      <c r="C5" s="83">
        <v>1</v>
      </c>
      <c r="D5" s="84">
        <v>315.82</v>
      </c>
      <c r="E5" s="88">
        <v>0</v>
      </c>
      <c r="F5" s="89">
        <v>0</v>
      </c>
      <c r="G5" s="92">
        <v>3</v>
      </c>
      <c r="H5" s="89">
        <v>450.29999999999995</v>
      </c>
      <c r="I5" s="88">
        <v>4</v>
      </c>
      <c r="J5" s="89">
        <v>766.11999999999989</v>
      </c>
      <c r="K5" s="26">
        <f t="shared" ref="K5:K47" si="0">IF(C5&lt;&gt;0,IF(E5&lt;&gt;0,IF(G5&lt;&gt;0,C5+E5+G5,0),0),0)</f>
        <v>0</v>
      </c>
      <c r="L5" s="27">
        <f t="shared" ref="L5:L47" si="1">IF(D5&lt;&gt;0,IF(F5&lt;&gt;0,IF(H5&lt;&gt;0,D5+F5+H5,0),0),0)</f>
        <v>0</v>
      </c>
      <c r="M5" s="38"/>
    </row>
    <row r="6" spans="1:13">
      <c r="A6" s="25"/>
      <c r="B6" s="26" t="s">
        <v>22</v>
      </c>
      <c r="C6" s="83">
        <v>2</v>
      </c>
      <c r="D6" s="84">
        <v>324.60000000000002</v>
      </c>
      <c r="E6" s="88">
        <v>1</v>
      </c>
      <c r="F6" s="89">
        <v>180.34</v>
      </c>
      <c r="G6" s="92">
        <v>1</v>
      </c>
      <c r="H6" s="89">
        <v>344.08</v>
      </c>
      <c r="I6" s="88">
        <v>4</v>
      </c>
      <c r="J6" s="89">
        <v>849.02</v>
      </c>
      <c r="K6" s="26">
        <f t="shared" si="0"/>
        <v>4</v>
      </c>
      <c r="L6" s="27">
        <f t="shared" si="1"/>
        <v>849.02</v>
      </c>
      <c r="M6" s="38">
        <v>1</v>
      </c>
    </row>
    <row r="7" spans="1:13">
      <c r="A7" s="25"/>
      <c r="B7" s="26" t="s">
        <v>25</v>
      </c>
      <c r="C7" s="83">
        <v>5</v>
      </c>
      <c r="D7" s="84">
        <v>447.46999999999991</v>
      </c>
      <c r="E7" s="88">
        <v>5</v>
      </c>
      <c r="F7" s="89">
        <v>261.82</v>
      </c>
      <c r="G7" s="92">
        <v>5</v>
      </c>
      <c r="H7" s="89">
        <v>527.54000000000008</v>
      </c>
      <c r="I7" s="88">
        <v>15</v>
      </c>
      <c r="J7" s="89">
        <v>1236.83</v>
      </c>
      <c r="K7" s="26">
        <f t="shared" si="0"/>
        <v>15</v>
      </c>
      <c r="L7" s="27">
        <f t="shared" si="1"/>
        <v>1236.83</v>
      </c>
      <c r="M7" s="38">
        <v>3</v>
      </c>
    </row>
    <row r="8" spans="1:13">
      <c r="A8" s="25"/>
      <c r="B8" s="26" t="s">
        <v>26</v>
      </c>
      <c r="C8" s="83">
        <v>0</v>
      </c>
      <c r="D8" s="84">
        <v>0</v>
      </c>
      <c r="E8" s="88">
        <v>3</v>
      </c>
      <c r="F8" s="89">
        <v>231.94</v>
      </c>
      <c r="G8" s="92">
        <v>4</v>
      </c>
      <c r="H8" s="89">
        <v>466.99</v>
      </c>
      <c r="I8" s="88">
        <v>7</v>
      </c>
      <c r="J8" s="89">
        <v>698.93000000000006</v>
      </c>
      <c r="K8" s="26">
        <f t="shared" si="0"/>
        <v>0</v>
      </c>
      <c r="L8" s="27">
        <f t="shared" si="1"/>
        <v>0</v>
      </c>
      <c r="M8" s="38"/>
    </row>
    <row r="9" spans="1:13">
      <c r="A9" s="25"/>
      <c r="B9" s="26" t="s">
        <v>27</v>
      </c>
      <c r="C9" s="83">
        <v>3</v>
      </c>
      <c r="D9" s="84">
        <v>349.24</v>
      </c>
      <c r="E9" s="88">
        <v>4</v>
      </c>
      <c r="F9" s="89">
        <v>235.07999999999998</v>
      </c>
      <c r="G9" s="92">
        <v>0</v>
      </c>
      <c r="H9" s="89">
        <v>0</v>
      </c>
      <c r="I9" s="88">
        <v>7</v>
      </c>
      <c r="J9" s="89">
        <v>584.31999999999994</v>
      </c>
      <c r="K9" s="26">
        <f t="shared" si="0"/>
        <v>0</v>
      </c>
      <c r="L9" s="27">
        <f t="shared" si="1"/>
        <v>0</v>
      </c>
      <c r="M9" s="38"/>
    </row>
    <row r="10" spans="1:13">
      <c r="A10" s="25"/>
      <c r="B10" s="26" t="s">
        <v>36</v>
      </c>
      <c r="C10" s="83">
        <v>7</v>
      </c>
      <c r="D10" s="84">
        <v>495.03</v>
      </c>
      <c r="E10" s="88">
        <v>7</v>
      </c>
      <c r="F10" s="89">
        <v>311.57</v>
      </c>
      <c r="G10" s="92">
        <v>7</v>
      </c>
      <c r="H10" s="89">
        <v>604.53</v>
      </c>
      <c r="I10" s="88">
        <v>21</v>
      </c>
      <c r="J10" s="89">
        <v>1411.1299999999999</v>
      </c>
      <c r="K10" s="26">
        <f t="shared" si="0"/>
        <v>21</v>
      </c>
      <c r="L10" s="27">
        <f t="shared" si="1"/>
        <v>1411.1299999999999</v>
      </c>
      <c r="M10" s="38">
        <v>4</v>
      </c>
    </row>
    <row r="11" spans="1:13">
      <c r="A11" s="25"/>
      <c r="B11" s="26" t="s">
        <v>38</v>
      </c>
      <c r="C11" s="83">
        <v>0</v>
      </c>
      <c r="D11" s="84">
        <v>0</v>
      </c>
      <c r="E11" s="88">
        <v>6</v>
      </c>
      <c r="F11" s="89">
        <v>319.69000000000005</v>
      </c>
      <c r="G11" s="92">
        <v>6</v>
      </c>
      <c r="H11" s="89">
        <v>533.95000000000005</v>
      </c>
      <c r="I11" s="88">
        <v>12</v>
      </c>
      <c r="J11" s="89">
        <v>853.6400000000001</v>
      </c>
      <c r="K11" s="26">
        <f t="shared" si="0"/>
        <v>0</v>
      </c>
      <c r="L11" s="27">
        <f t="shared" si="1"/>
        <v>0</v>
      </c>
      <c r="M11" s="38"/>
    </row>
    <row r="12" spans="1:13" ht="13.5" thickBot="1">
      <c r="A12" s="29"/>
      <c r="B12" s="30" t="s">
        <v>45</v>
      </c>
      <c r="C12" s="85">
        <v>6</v>
      </c>
      <c r="D12" s="86">
        <v>470.92</v>
      </c>
      <c r="E12" s="90">
        <v>0</v>
      </c>
      <c r="F12" s="91">
        <v>0</v>
      </c>
      <c r="G12" s="93">
        <v>0</v>
      </c>
      <c r="H12" s="91">
        <v>0</v>
      </c>
      <c r="I12" s="90">
        <v>6</v>
      </c>
      <c r="J12" s="91">
        <v>470.92</v>
      </c>
      <c r="K12" s="30">
        <f t="shared" si="0"/>
        <v>0</v>
      </c>
      <c r="L12" s="31">
        <f t="shared" si="1"/>
        <v>0</v>
      </c>
      <c r="M12" s="39"/>
    </row>
    <row r="13" spans="1:13">
      <c r="A13" s="24" t="s">
        <v>51</v>
      </c>
      <c r="B13" s="51" t="s">
        <v>13</v>
      </c>
      <c r="C13" s="105">
        <v>1</v>
      </c>
      <c r="D13" s="106">
        <v>281.01000000000005</v>
      </c>
      <c r="E13" s="109">
        <v>1</v>
      </c>
      <c r="F13" s="110">
        <v>189.53</v>
      </c>
      <c r="G13" s="113">
        <v>1</v>
      </c>
      <c r="H13" s="110">
        <v>356.54</v>
      </c>
      <c r="I13" s="109">
        <v>3</v>
      </c>
      <c r="J13" s="110">
        <v>827.08000000000015</v>
      </c>
      <c r="K13" s="51">
        <f t="shared" si="0"/>
        <v>3</v>
      </c>
      <c r="L13" s="52">
        <f t="shared" si="1"/>
        <v>827.08000000000015</v>
      </c>
      <c r="M13" s="53">
        <v>1</v>
      </c>
    </row>
    <row r="14" spans="1:13">
      <c r="A14" s="25"/>
      <c r="B14" s="26" t="s">
        <v>32</v>
      </c>
      <c r="C14" s="83">
        <v>3</v>
      </c>
      <c r="D14" s="84">
        <v>313.63</v>
      </c>
      <c r="E14" s="88">
        <v>2</v>
      </c>
      <c r="F14" s="89">
        <v>200.53</v>
      </c>
      <c r="G14" s="92">
        <v>3</v>
      </c>
      <c r="H14" s="89">
        <v>472.21999999999997</v>
      </c>
      <c r="I14" s="88">
        <v>8</v>
      </c>
      <c r="J14" s="89">
        <v>986.37999999999988</v>
      </c>
      <c r="K14" s="26">
        <f t="shared" si="0"/>
        <v>8</v>
      </c>
      <c r="L14" s="27">
        <f t="shared" si="1"/>
        <v>986.37999999999988</v>
      </c>
      <c r="M14" s="38">
        <v>3</v>
      </c>
    </row>
    <row r="15" spans="1:13">
      <c r="A15" s="25"/>
      <c r="B15" s="26" t="s">
        <v>34</v>
      </c>
      <c r="C15" s="83">
        <v>4</v>
      </c>
      <c r="D15" s="84">
        <v>383.75</v>
      </c>
      <c r="E15" s="88">
        <v>0</v>
      </c>
      <c r="F15" s="89">
        <v>0</v>
      </c>
      <c r="G15" s="92">
        <v>0</v>
      </c>
      <c r="H15" s="89">
        <v>0</v>
      </c>
      <c r="I15" s="88">
        <v>4</v>
      </c>
      <c r="J15" s="89">
        <v>383.75</v>
      </c>
      <c r="K15" s="26">
        <f t="shared" si="0"/>
        <v>0</v>
      </c>
      <c r="L15" s="27">
        <f t="shared" si="1"/>
        <v>0</v>
      </c>
      <c r="M15" s="38"/>
    </row>
    <row r="16" spans="1:13">
      <c r="A16" s="25"/>
      <c r="B16" s="26" t="s">
        <v>42</v>
      </c>
      <c r="C16" s="83">
        <v>2</v>
      </c>
      <c r="D16" s="84">
        <v>319.57000000000005</v>
      </c>
      <c r="E16" s="88">
        <v>3</v>
      </c>
      <c r="F16" s="89">
        <v>213.28000000000003</v>
      </c>
      <c r="G16" s="92">
        <v>2</v>
      </c>
      <c r="H16" s="89">
        <v>390.71</v>
      </c>
      <c r="I16" s="88">
        <v>7</v>
      </c>
      <c r="J16" s="89">
        <v>923.56000000000017</v>
      </c>
      <c r="K16" s="26">
        <f t="shared" si="0"/>
        <v>7</v>
      </c>
      <c r="L16" s="27">
        <f t="shared" si="1"/>
        <v>923.56000000000017</v>
      </c>
      <c r="M16" s="38">
        <v>2</v>
      </c>
    </row>
    <row r="17" spans="1:13" ht="13.5" thickBot="1">
      <c r="A17" s="29"/>
      <c r="B17" s="30" t="s">
        <v>66</v>
      </c>
      <c r="C17" s="85">
        <v>0</v>
      </c>
      <c r="D17" s="86">
        <v>0</v>
      </c>
      <c r="E17" s="90">
        <v>0</v>
      </c>
      <c r="F17" s="91">
        <v>0</v>
      </c>
      <c r="G17" s="93">
        <v>4</v>
      </c>
      <c r="H17" s="91">
        <v>530.64</v>
      </c>
      <c r="I17" s="90">
        <v>4</v>
      </c>
      <c r="J17" s="91">
        <v>530.64</v>
      </c>
      <c r="K17" s="30">
        <f t="shared" si="0"/>
        <v>0</v>
      </c>
      <c r="L17" s="31">
        <f t="shared" si="1"/>
        <v>0</v>
      </c>
      <c r="M17" s="39"/>
    </row>
    <row r="18" spans="1:13">
      <c r="A18" s="24" t="s">
        <v>52</v>
      </c>
      <c r="B18" s="51" t="s">
        <v>14</v>
      </c>
      <c r="C18" s="105">
        <v>0</v>
      </c>
      <c r="D18" s="106">
        <v>0</v>
      </c>
      <c r="E18" s="109">
        <v>2</v>
      </c>
      <c r="F18" s="110">
        <v>319.87999999999994</v>
      </c>
      <c r="G18" s="113">
        <v>1</v>
      </c>
      <c r="H18" s="110">
        <v>561.96</v>
      </c>
      <c r="I18" s="109">
        <v>3</v>
      </c>
      <c r="J18" s="110">
        <v>881.83999999999992</v>
      </c>
      <c r="K18" s="51">
        <f t="shared" si="0"/>
        <v>0</v>
      </c>
      <c r="L18" s="52">
        <f t="shared" si="1"/>
        <v>0</v>
      </c>
      <c r="M18" s="53"/>
    </row>
    <row r="19" spans="1:13">
      <c r="A19" s="25"/>
      <c r="B19" s="26" t="s">
        <v>23</v>
      </c>
      <c r="C19" s="83">
        <v>0</v>
      </c>
      <c r="D19" s="84">
        <v>0</v>
      </c>
      <c r="E19" s="88">
        <v>1</v>
      </c>
      <c r="F19" s="89">
        <v>281.07</v>
      </c>
      <c r="G19" s="92">
        <v>2</v>
      </c>
      <c r="H19" s="89">
        <v>1510.4099999999996</v>
      </c>
      <c r="I19" s="88">
        <v>3</v>
      </c>
      <c r="J19" s="89">
        <v>1791.4799999999996</v>
      </c>
      <c r="K19" s="26">
        <f t="shared" si="0"/>
        <v>0</v>
      </c>
      <c r="L19" s="27">
        <f t="shared" si="1"/>
        <v>0</v>
      </c>
      <c r="M19" s="38"/>
    </row>
    <row r="20" spans="1:13">
      <c r="A20" s="25"/>
      <c r="B20" s="26" t="s">
        <v>24</v>
      </c>
      <c r="C20" s="83">
        <v>2</v>
      </c>
      <c r="D20" s="84">
        <v>484.09999999999997</v>
      </c>
      <c r="E20" s="88">
        <v>3</v>
      </c>
      <c r="F20" s="89">
        <v>394.65</v>
      </c>
      <c r="G20" s="92">
        <v>4</v>
      </c>
      <c r="H20" s="89">
        <v>622.39</v>
      </c>
      <c r="I20" s="88">
        <v>9</v>
      </c>
      <c r="J20" s="89">
        <v>1501.1399999999999</v>
      </c>
      <c r="K20" s="26">
        <f t="shared" si="0"/>
        <v>9</v>
      </c>
      <c r="L20" s="27">
        <f t="shared" si="1"/>
        <v>1501.1399999999999</v>
      </c>
      <c r="M20" s="38">
        <v>1</v>
      </c>
    </row>
    <row r="21" spans="1:13" ht="13.5" thickBot="1">
      <c r="A21" s="29"/>
      <c r="B21" s="30" t="s">
        <v>48</v>
      </c>
      <c r="C21" s="85">
        <v>1</v>
      </c>
      <c r="D21" s="86">
        <v>470.68200000000002</v>
      </c>
      <c r="E21" s="90">
        <v>0</v>
      </c>
      <c r="F21" s="91">
        <v>0</v>
      </c>
      <c r="G21" s="93">
        <v>3</v>
      </c>
      <c r="H21" s="91">
        <v>579.4899999999999</v>
      </c>
      <c r="I21" s="90">
        <v>4</v>
      </c>
      <c r="J21" s="91">
        <v>1050.172</v>
      </c>
      <c r="K21" s="30">
        <f t="shared" si="0"/>
        <v>0</v>
      </c>
      <c r="L21" s="31">
        <f t="shared" si="1"/>
        <v>0</v>
      </c>
      <c r="M21" s="39"/>
    </row>
    <row r="22" spans="1:13">
      <c r="A22" s="24" t="s">
        <v>53</v>
      </c>
      <c r="B22" s="51" t="s">
        <v>15</v>
      </c>
      <c r="C22" s="105">
        <v>1</v>
      </c>
      <c r="D22" s="106">
        <v>505.47999999999996</v>
      </c>
      <c r="E22" s="109">
        <v>0</v>
      </c>
      <c r="F22" s="110">
        <v>0</v>
      </c>
      <c r="G22" s="113">
        <v>0</v>
      </c>
      <c r="H22" s="110">
        <v>0</v>
      </c>
      <c r="I22" s="109">
        <v>1</v>
      </c>
      <c r="J22" s="110">
        <v>505.47999999999996</v>
      </c>
      <c r="K22" s="51">
        <f t="shared" si="0"/>
        <v>0</v>
      </c>
      <c r="L22" s="52">
        <f t="shared" si="1"/>
        <v>0</v>
      </c>
      <c r="M22" s="53"/>
    </row>
    <row r="23" spans="1:13">
      <c r="A23" s="25"/>
      <c r="B23" s="26" t="s">
        <v>28</v>
      </c>
      <c r="C23" s="83">
        <v>3</v>
      </c>
      <c r="D23" s="84">
        <v>718.53</v>
      </c>
      <c r="E23" s="88">
        <v>0</v>
      </c>
      <c r="F23" s="89">
        <v>0</v>
      </c>
      <c r="G23" s="92">
        <v>0</v>
      </c>
      <c r="H23" s="89">
        <v>0</v>
      </c>
      <c r="I23" s="88">
        <v>3</v>
      </c>
      <c r="J23" s="89">
        <v>718.53</v>
      </c>
      <c r="K23" s="26">
        <f t="shared" si="0"/>
        <v>0</v>
      </c>
      <c r="L23" s="27">
        <f t="shared" si="1"/>
        <v>0</v>
      </c>
      <c r="M23" s="38"/>
    </row>
    <row r="24" spans="1:13" ht="13.5" thickBot="1">
      <c r="A24" s="29"/>
      <c r="B24" s="30" t="s">
        <v>37</v>
      </c>
      <c r="C24" s="85">
        <v>2</v>
      </c>
      <c r="D24" s="86">
        <v>505.71</v>
      </c>
      <c r="E24" s="90">
        <v>0</v>
      </c>
      <c r="F24" s="91">
        <v>0</v>
      </c>
      <c r="G24" s="93">
        <v>0</v>
      </c>
      <c r="H24" s="91">
        <v>0</v>
      </c>
      <c r="I24" s="90">
        <v>2</v>
      </c>
      <c r="J24" s="91">
        <v>505.71</v>
      </c>
      <c r="K24" s="30">
        <f t="shared" si="0"/>
        <v>0</v>
      </c>
      <c r="L24" s="31">
        <f t="shared" si="1"/>
        <v>0</v>
      </c>
      <c r="M24" s="39"/>
    </row>
    <row r="25" spans="1:13">
      <c r="A25" s="24" t="s">
        <v>54</v>
      </c>
      <c r="B25" s="51" t="s">
        <v>17</v>
      </c>
      <c r="C25" s="105">
        <v>2</v>
      </c>
      <c r="D25" s="106">
        <v>413.52</v>
      </c>
      <c r="E25" s="109">
        <v>0</v>
      </c>
      <c r="F25" s="110">
        <v>0</v>
      </c>
      <c r="G25" s="113">
        <v>0</v>
      </c>
      <c r="H25" s="110">
        <v>0</v>
      </c>
      <c r="I25" s="109">
        <v>2</v>
      </c>
      <c r="J25" s="110">
        <v>413.52</v>
      </c>
      <c r="K25" s="51">
        <f t="shared" si="0"/>
        <v>0</v>
      </c>
      <c r="L25" s="52">
        <f t="shared" si="1"/>
        <v>0</v>
      </c>
      <c r="M25" s="53"/>
    </row>
    <row r="26" spans="1:13">
      <c r="A26" s="25"/>
      <c r="B26" s="26" t="s">
        <v>29</v>
      </c>
      <c r="C26" s="83">
        <v>1</v>
      </c>
      <c r="D26" s="84">
        <v>312.02</v>
      </c>
      <c r="E26" s="88">
        <v>1</v>
      </c>
      <c r="F26" s="89">
        <v>199.07999999999998</v>
      </c>
      <c r="G26" s="92">
        <v>0</v>
      </c>
      <c r="H26" s="89">
        <v>0</v>
      </c>
      <c r="I26" s="88">
        <v>2</v>
      </c>
      <c r="J26" s="89">
        <v>511.09999999999997</v>
      </c>
      <c r="K26" s="26">
        <f t="shared" si="0"/>
        <v>0</v>
      </c>
      <c r="L26" s="27">
        <f t="shared" si="1"/>
        <v>0</v>
      </c>
      <c r="M26" s="38"/>
    </row>
    <row r="27" spans="1:13">
      <c r="A27" s="25"/>
      <c r="B27" s="26" t="s">
        <v>39</v>
      </c>
      <c r="C27" s="83">
        <v>0</v>
      </c>
      <c r="D27" s="84">
        <v>0</v>
      </c>
      <c r="E27" s="88">
        <v>2</v>
      </c>
      <c r="F27" s="89">
        <v>267.89</v>
      </c>
      <c r="G27" s="92">
        <v>1</v>
      </c>
      <c r="H27" s="89">
        <v>509.35</v>
      </c>
      <c r="I27" s="88">
        <v>3</v>
      </c>
      <c r="J27" s="89">
        <v>777.24</v>
      </c>
      <c r="K27" s="26">
        <f t="shared" si="0"/>
        <v>0</v>
      </c>
      <c r="L27" s="27">
        <f t="shared" si="1"/>
        <v>0</v>
      </c>
      <c r="M27" s="38"/>
    </row>
    <row r="28" spans="1:13" ht="13.5" thickBot="1">
      <c r="A28" s="29"/>
      <c r="B28" s="30" t="s">
        <v>67</v>
      </c>
      <c r="C28" s="85">
        <v>0</v>
      </c>
      <c r="D28" s="86">
        <v>0</v>
      </c>
      <c r="E28" s="90">
        <v>0</v>
      </c>
      <c r="F28" s="91">
        <v>0</v>
      </c>
      <c r="G28" s="93">
        <v>2</v>
      </c>
      <c r="H28" s="91">
        <v>624.58999999999992</v>
      </c>
      <c r="I28" s="90">
        <v>2</v>
      </c>
      <c r="J28" s="91">
        <v>624.58999999999992</v>
      </c>
      <c r="K28" s="30">
        <f t="shared" si="0"/>
        <v>0</v>
      </c>
      <c r="L28" s="31">
        <f t="shared" si="1"/>
        <v>0</v>
      </c>
      <c r="M28" s="39"/>
    </row>
    <row r="29" spans="1:13" ht="13.5" thickBot="1">
      <c r="A29" s="54" t="s">
        <v>55</v>
      </c>
      <c r="B29" s="55" t="s">
        <v>41</v>
      </c>
      <c r="C29" s="107">
        <v>0</v>
      </c>
      <c r="D29" s="108">
        <v>0</v>
      </c>
      <c r="E29" s="111">
        <v>1</v>
      </c>
      <c r="F29" s="112">
        <v>359.07999999999993</v>
      </c>
      <c r="G29" s="114">
        <v>0</v>
      </c>
      <c r="H29" s="112">
        <v>0</v>
      </c>
      <c r="I29" s="111">
        <v>1</v>
      </c>
      <c r="J29" s="112">
        <v>359.07999999999993</v>
      </c>
      <c r="K29" s="55">
        <f t="shared" si="0"/>
        <v>0</v>
      </c>
      <c r="L29" s="56">
        <f t="shared" si="1"/>
        <v>0</v>
      </c>
      <c r="M29" s="57"/>
    </row>
    <row r="30" spans="1:13">
      <c r="A30" s="24" t="s">
        <v>56</v>
      </c>
      <c r="B30" s="51" t="s">
        <v>15</v>
      </c>
      <c r="C30" s="105">
        <v>0</v>
      </c>
      <c r="D30" s="106">
        <v>0</v>
      </c>
      <c r="E30" s="109">
        <v>0</v>
      </c>
      <c r="F30" s="110">
        <v>0</v>
      </c>
      <c r="G30" s="113">
        <v>4</v>
      </c>
      <c r="H30" s="110">
        <v>645.47000000000014</v>
      </c>
      <c r="I30" s="109">
        <v>4</v>
      </c>
      <c r="J30" s="110">
        <v>645.47000000000014</v>
      </c>
      <c r="K30" s="51">
        <f t="shared" si="0"/>
        <v>0</v>
      </c>
      <c r="L30" s="52">
        <f t="shared" si="1"/>
        <v>0</v>
      </c>
      <c r="M30" s="53"/>
    </row>
    <row r="31" spans="1:13">
      <c r="A31" s="25"/>
      <c r="B31" s="26" t="s">
        <v>16</v>
      </c>
      <c r="C31" s="83">
        <v>0</v>
      </c>
      <c r="D31" s="84">
        <v>0</v>
      </c>
      <c r="E31" s="88">
        <v>0</v>
      </c>
      <c r="F31" s="89">
        <v>0</v>
      </c>
      <c r="G31" s="92">
        <v>2</v>
      </c>
      <c r="H31" s="89">
        <v>545.08000000000004</v>
      </c>
      <c r="I31" s="88">
        <v>2</v>
      </c>
      <c r="J31" s="89">
        <v>545.08000000000004</v>
      </c>
      <c r="K31" s="26">
        <f t="shared" si="0"/>
        <v>0</v>
      </c>
      <c r="L31" s="27">
        <f t="shared" si="1"/>
        <v>0</v>
      </c>
      <c r="M31" s="38"/>
    </row>
    <row r="32" spans="1:13">
      <c r="A32" s="25"/>
      <c r="B32" s="26" t="s">
        <v>33</v>
      </c>
      <c r="C32" s="83">
        <v>3</v>
      </c>
      <c r="D32" s="84">
        <v>659.06999999999982</v>
      </c>
      <c r="E32" s="88">
        <v>0</v>
      </c>
      <c r="F32" s="89">
        <v>0</v>
      </c>
      <c r="G32" s="92">
        <v>0</v>
      </c>
      <c r="H32" s="89">
        <v>0</v>
      </c>
      <c r="I32" s="88">
        <v>3</v>
      </c>
      <c r="J32" s="89">
        <v>659.06999999999982</v>
      </c>
      <c r="K32" s="26">
        <f t="shared" si="0"/>
        <v>0</v>
      </c>
      <c r="L32" s="27">
        <f t="shared" si="1"/>
        <v>0</v>
      </c>
      <c r="M32" s="38"/>
    </row>
    <row r="33" spans="1:13">
      <c r="A33" s="25"/>
      <c r="B33" s="26" t="s">
        <v>40</v>
      </c>
      <c r="C33" s="83">
        <v>1</v>
      </c>
      <c r="D33" s="84">
        <v>356.18999999999994</v>
      </c>
      <c r="E33" s="88">
        <v>1</v>
      </c>
      <c r="F33" s="89">
        <v>244.57</v>
      </c>
      <c r="G33" s="92">
        <v>0</v>
      </c>
      <c r="H33" s="89">
        <v>0</v>
      </c>
      <c r="I33" s="88">
        <v>2</v>
      </c>
      <c r="J33" s="89">
        <v>600.76</v>
      </c>
      <c r="K33" s="26">
        <f t="shared" si="0"/>
        <v>0</v>
      </c>
      <c r="L33" s="27">
        <f t="shared" si="1"/>
        <v>0</v>
      </c>
      <c r="M33" s="38"/>
    </row>
    <row r="34" spans="1:13">
      <c r="A34" s="25"/>
      <c r="B34" s="26" t="s">
        <v>44</v>
      </c>
      <c r="C34" s="83">
        <v>2</v>
      </c>
      <c r="D34" s="84">
        <v>513.22</v>
      </c>
      <c r="E34" s="88">
        <v>0</v>
      </c>
      <c r="F34" s="89">
        <v>0</v>
      </c>
      <c r="G34" s="92">
        <v>0</v>
      </c>
      <c r="H34" s="89">
        <v>0</v>
      </c>
      <c r="I34" s="88">
        <v>2</v>
      </c>
      <c r="J34" s="89">
        <v>513.22</v>
      </c>
      <c r="K34" s="26">
        <f t="shared" si="0"/>
        <v>0</v>
      </c>
      <c r="L34" s="27">
        <f t="shared" si="1"/>
        <v>0</v>
      </c>
      <c r="M34" s="38"/>
    </row>
    <row r="35" spans="1:13">
      <c r="A35" s="25"/>
      <c r="B35" s="26" t="s">
        <v>30</v>
      </c>
      <c r="C35" s="83">
        <v>0</v>
      </c>
      <c r="D35" s="84">
        <v>0</v>
      </c>
      <c r="E35" s="88">
        <v>2</v>
      </c>
      <c r="F35" s="89">
        <v>273.34999999999997</v>
      </c>
      <c r="G35" s="92">
        <v>1</v>
      </c>
      <c r="H35" s="89">
        <v>502.14</v>
      </c>
      <c r="I35" s="88">
        <v>3</v>
      </c>
      <c r="J35" s="89">
        <v>775.49</v>
      </c>
      <c r="K35" s="26">
        <f t="shared" si="0"/>
        <v>0</v>
      </c>
      <c r="L35" s="27">
        <f t="shared" si="1"/>
        <v>0</v>
      </c>
      <c r="M35" s="38"/>
    </row>
    <row r="36" spans="1:13" ht="13.5" thickBot="1">
      <c r="A36" s="29"/>
      <c r="B36" s="30" t="s">
        <v>63</v>
      </c>
      <c r="C36" s="85">
        <v>0</v>
      </c>
      <c r="D36" s="86">
        <v>0</v>
      </c>
      <c r="E36" s="90">
        <v>0</v>
      </c>
      <c r="F36" s="91">
        <v>0</v>
      </c>
      <c r="G36" s="93">
        <v>3</v>
      </c>
      <c r="H36" s="91">
        <v>524.94999999999993</v>
      </c>
      <c r="I36" s="90">
        <v>3</v>
      </c>
      <c r="J36" s="91">
        <v>524.94999999999993</v>
      </c>
      <c r="K36" s="30">
        <f t="shared" si="0"/>
        <v>0</v>
      </c>
      <c r="L36" s="31">
        <f t="shared" si="1"/>
        <v>0</v>
      </c>
      <c r="M36" s="39"/>
    </row>
    <row r="37" spans="1:13" ht="13.5" thickBot="1">
      <c r="A37" s="54" t="s">
        <v>57</v>
      </c>
      <c r="B37" s="55" t="s">
        <v>16</v>
      </c>
      <c r="C37" s="107">
        <v>1</v>
      </c>
      <c r="D37" s="108">
        <v>436.02</v>
      </c>
      <c r="E37" s="111">
        <v>0</v>
      </c>
      <c r="F37" s="112">
        <v>0</v>
      </c>
      <c r="G37" s="114">
        <v>0</v>
      </c>
      <c r="H37" s="112">
        <v>0</v>
      </c>
      <c r="I37" s="111">
        <v>1</v>
      </c>
      <c r="J37" s="112">
        <v>436.02</v>
      </c>
      <c r="K37" s="55">
        <f t="shared" si="0"/>
        <v>0</v>
      </c>
      <c r="L37" s="56">
        <f t="shared" si="1"/>
        <v>0</v>
      </c>
      <c r="M37" s="57"/>
    </row>
    <row r="38" spans="1:13" ht="13.5" thickBot="1">
      <c r="A38" s="54" t="s">
        <v>58</v>
      </c>
      <c r="B38" s="55" t="s">
        <v>47</v>
      </c>
      <c r="C38" s="107">
        <v>1</v>
      </c>
      <c r="D38" s="108">
        <v>471.36</v>
      </c>
      <c r="E38" s="111">
        <v>1</v>
      </c>
      <c r="F38" s="112">
        <v>348.71999999999997</v>
      </c>
      <c r="G38" s="114">
        <v>1</v>
      </c>
      <c r="H38" s="112">
        <v>541.02</v>
      </c>
      <c r="I38" s="111">
        <v>3</v>
      </c>
      <c r="J38" s="112">
        <v>1361.1</v>
      </c>
      <c r="K38" s="55">
        <f t="shared" si="0"/>
        <v>3</v>
      </c>
      <c r="L38" s="56">
        <f t="shared" si="1"/>
        <v>1361.1</v>
      </c>
      <c r="M38" s="57">
        <v>1</v>
      </c>
    </row>
    <row r="39" spans="1:13">
      <c r="A39" s="24" t="s">
        <v>59</v>
      </c>
      <c r="B39" s="51" t="s">
        <v>19</v>
      </c>
      <c r="C39" s="105">
        <v>1</v>
      </c>
      <c r="D39" s="106">
        <v>318.78000000000003</v>
      </c>
      <c r="E39" s="109">
        <v>2</v>
      </c>
      <c r="F39" s="110">
        <v>213.85000000000002</v>
      </c>
      <c r="G39" s="113">
        <v>2</v>
      </c>
      <c r="H39" s="110">
        <v>414.61999999999995</v>
      </c>
      <c r="I39" s="109">
        <v>5</v>
      </c>
      <c r="J39" s="110">
        <v>947.25</v>
      </c>
      <c r="K39" s="51">
        <f t="shared" si="0"/>
        <v>5</v>
      </c>
      <c r="L39" s="52">
        <f t="shared" si="1"/>
        <v>947.25</v>
      </c>
      <c r="M39" s="53">
        <v>1</v>
      </c>
    </row>
    <row r="40" spans="1:13">
      <c r="A40" s="25"/>
      <c r="B40" s="26" t="s">
        <v>21</v>
      </c>
      <c r="C40" s="83">
        <v>2</v>
      </c>
      <c r="D40" s="83">
        <v>332.96999999999997</v>
      </c>
      <c r="E40" s="88">
        <v>0</v>
      </c>
      <c r="F40" s="89">
        <v>0</v>
      </c>
      <c r="G40" s="92">
        <v>4</v>
      </c>
      <c r="H40" s="88">
        <v>498.75</v>
      </c>
      <c r="I40" s="88">
        <v>6</v>
      </c>
      <c r="J40" s="88">
        <v>831.72</v>
      </c>
      <c r="K40" s="26">
        <f t="shared" si="0"/>
        <v>0</v>
      </c>
      <c r="L40" s="27">
        <f t="shared" si="1"/>
        <v>0</v>
      </c>
      <c r="M40" s="28"/>
    </row>
    <row r="41" spans="1:13">
      <c r="A41" s="25"/>
      <c r="B41" s="26" t="s">
        <v>31</v>
      </c>
      <c r="C41" s="83">
        <v>4</v>
      </c>
      <c r="D41" s="83">
        <v>500.08000000000004</v>
      </c>
      <c r="E41" s="88">
        <v>0</v>
      </c>
      <c r="F41" s="89">
        <v>0</v>
      </c>
      <c r="G41" s="92">
        <v>7</v>
      </c>
      <c r="H41" s="88">
        <v>655.99000000000012</v>
      </c>
      <c r="I41" s="88">
        <v>11</v>
      </c>
      <c r="J41" s="88">
        <v>1156.0700000000002</v>
      </c>
      <c r="K41" s="26">
        <f t="shared" si="0"/>
        <v>0</v>
      </c>
      <c r="L41" s="27">
        <f t="shared" si="1"/>
        <v>0</v>
      </c>
      <c r="M41" s="28"/>
    </row>
    <row r="42" spans="1:13">
      <c r="A42" s="25"/>
      <c r="B42" s="26" t="s">
        <v>35</v>
      </c>
      <c r="C42" s="83">
        <v>0</v>
      </c>
      <c r="D42" s="84">
        <v>0</v>
      </c>
      <c r="E42" s="88">
        <v>1</v>
      </c>
      <c r="F42" s="88">
        <v>160.36000000000001</v>
      </c>
      <c r="G42" s="92">
        <v>1</v>
      </c>
      <c r="H42" s="88">
        <v>343.16999999999996</v>
      </c>
      <c r="I42" s="88">
        <v>2</v>
      </c>
      <c r="J42" s="88">
        <v>503.53</v>
      </c>
      <c r="K42" s="26">
        <f t="shared" si="0"/>
        <v>0</v>
      </c>
      <c r="L42" s="27">
        <f t="shared" si="1"/>
        <v>0</v>
      </c>
      <c r="M42" s="28"/>
    </row>
    <row r="43" spans="1:13">
      <c r="A43" s="25"/>
      <c r="B43" s="26" t="s">
        <v>43</v>
      </c>
      <c r="C43" s="83">
        <v>3</v>
      </c>
      <c r="D43" s="83">
        <v>484</v>
      </c>
      <c r="E43" s="88">
        <v>0</v>
      </c>
      <c r="F43" s="89">
        <v>0</v>
      </c>
      <c r="G43" s="92">
        <v>0</v>
      </c>
      <c r="H43" s="89">
        <v>0</v>
      </c>
      <c r="I43" s="88">
        <v>3</v>
      </c>
      <c r="J43" s="88">
        <v>484</v>
      </c>
      <c r="K43" s="26">
        <f t="shared" si="0"/>
        <v>0</v>
      </c>
      <c r="L43" s="27">
        <f t="shared" si="1"/>
        <v>0</v>
      </c>
      <c r="M43" s="28"/>
    </row>
    <row r="44" spans="1:13">
      <c r="A44" s="25"/>
      <c r="B44" s="26" t="s">
        <v>46</v>
      </c>
      <c r="C44" s="83">
        <v>0</v>
      </c>
      <c r="D44" s="84">
        <v>0</v>
      </c>
      <c r="E44" s="88">
        <v>3</v>
      </c>
      <c r="F44" s="88">
        <v>308.73</v>
      </c>
      <c r="G44" s="92">
        <v>0</v>
      </c>
      <c r="H44" s="89">
        <v>0</v>
      </c>
      <c r="I44" s="88">
        <v>3</v>
      </c>
      <c r="J44" s="88">
        <v>308.73</v>
      </c>
      <c r="K44" s="26">
        <f t="shared" si="0"/>
        <v>0</v>
      </c>
      <c r="L44" s="27">
        <f t="shared" si="1"/>
        <v>0</v>
      </c>
      <c r="M44" s="28"/>
    </row>
    <row r="45" spans="1:13">
      <c r="A45" s="25"/>
      <c r="B45" s="26" t="s">
        <v>62</v>
      </c>
      <c r="C45" s="83">
        <v>0</v>
      </c>
      <c r="D45" s="84">
        <v>0</v>
      </c>
      <c r="E45" s="88">
        <v>0</v>
      </c>
      <c r="F45" s="89">
        <v>0</v>
      </c>
      <c r="G45" s="92">
        <v>3</v>
      </c>
      <c r="H45" s="88">
        <v>473.27</v>
      </c>
      <c r="I45" s="88">
        <v>3</v>
      </c>
      <c r="J45" s="88">
        <v>473.27</v>
      </c>
      <c r="K45" s="26">
        <f t="shared" si="0"/>
        <v>0</v>
      </c>
      <c r="L45" s="27">
        <f t="shared" si="1"/>
        <v>0</v>
      </c>
      <c r="M45" s="28"/>
    </row>
    <row r="46" spans="1:13">
      <c r="A46" s="25"/>
      <c r="B46" s="26" t="s">
        <v>64</v>
      </c>
      <c r="C46" s="83">
        <v>0</v>
      </c>
      <c r="D46" s="84">
        <v>0</v>
      </c>
      <c r="E46" s="88">
        <v>0</v>
      </c>
      <c r="F46" s="89">
        <v>0</v>
      </c>
      <c r="G46" s="92">
        <v>5</v>
      </c>
      <c r="H46" s="88">
        <v>518.79000000000008</v>
      </c>
      <c r="I46" s="88">
        <v>5</v>
      </c>
      <c r="J46" s="88">
        <v>518.79000000000008</v>
      </c>
      <c r="K46" s="26">
        <f t="shared" si="0"/>
        <v>0</v>
      </c>
      <c r="L46" s="27">
        <f t="shared" si="1"/>
        <v>0</v>
      </c>
      <c r="M46" s="28"/>
    </row>
    <row r="47" spans="1:13" ht="13.5" thickBot="1">
      <c r="A47" s="29"/>
      <c r="B47" s="30" t="s">
        <v>65</v>
      </c>
      <c r="C47" s="85">
        <v>0</v>
      </c>
      <c r="D47" s="86">
        <v>0</v>
      </c>
      <c r="E47" s="90">
        <v>0</v>
      </c>
      <c r="F47" s="91">
        <v>0</v>
      </c>
      <c r="G47" s="93">
        <v>6</v>
      </c>
      <c r="H47" s="90">
        <v>530.06000000000006</v>
      </c>
      <c r="I47" s="90">
        <v>6</v>
      </c>
      <c r="J47" s="90">
        <v>530.06000000000006</v>
      </c>
      <c r="K47" s="30">
        <f t="shared" si="0"/>
        <v>0</v>
      </c>
      <c r="L47" s="31">
        <f t="shared" si="1"/>
        <v>0</v>
      </c>
      <c r="M47" s="32"/>
    </row>
    <row r="48" spans="1:13">
      <c r="A48" s="103" t="s">
        <v>68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</sheetData>
  <pageMargins left="0.7" right="0.7" top="0.3" bottom="0.24" header="0.2" footer="0.19"/>
  <pageSetup paperSize="9" scale="9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>
      <selection activeCell="A11" sqref="A11"/>
    </sheetView>
  </sheetViews>
  <sheetFormatPr defaultRowHeight="12.75"/>
  <cols>
    <col min="1" max="1" width="16.42578125" customWidth="1"/>
    <col min="2" max="2" width="17.28515625" customWidth="1"/>
    <col min="3" max="3" width="6.7109375" customWidth="1"/>
    <col min="4" max="4" width="7.42578125" customWidth="1"/>
    <col min="5" max="5" width="6.7109375" customWidth="1"/>
    <col min="6" max="7" width="7.42578125" customWidth="1"/>
    <col min="8" max="10" width="8.42578125" customWidth="1"/>
    <col min="11" max="11" width="6.7109375" customWidth="1"/>
    <col min="12" max="12" width="9.42578125" customWidth="1"/>
  </cols>
  <sheetData>
    <row r="1" spans="1:16" ht="24" thickBot="1">
      <c r="A1" s="33" t="s">
        <v>0</v>
      </c>
      <c r="B1" s="33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 t="s">
        <v>49</v>
      </c>
    </row>
    <row r="2" spans="1:16">
      <c r="A2" s="69" t="s">
        <v>49</v>
      </c>
      <c r="B2" s="70"/>
      <c r="C2" s="158" t="s">
        <v>69</v>
      </c>
      <c r="D2" s="150"/>
      <c r="E2" s="136" t="s">
        <v>70</v>
      </c>
      <c r="F2" s="136"/>
      <c r="G2" s="87" t="s">
        <v>71</v>
      </c>
      <c r="H2" s="87"/>
      <c r="I2" s="87" t="s">
        <v>79</v>
      </c>
      <c r="J2" s="87"/>
      <c r="K2" s="82" t="s">
        <v>5</v>
      </c>
      <c r="L2" s="82"/>
      <c r="M2" s="41" t="s">
        <v>61</v>
      </c>
      <c r="N2" s="41"/>
      <c r="O2" s="121" t="s">
        <v>73</v>
      </c>
      <c r="P2" s="36" t="s">
        <v>7</v>
      </c>
    </row>
    <row r="3" spans="1:16" ht="13.5" thickBot="1">
      <c r="A3" s="67" t="s">
        <v>49</v>
      </c>
      <c r="B3" s="68" t="s">
        <v>8</v>
      </c>
      <c r="C3" s="159" t="s">
        <v>9</v>
      </c>
      <c r="D3" s="151" t="s">
        <v>10</v>
      </c>
      <c r="E3" s="137" t="s">
        <v>9</v>
      </c>
      <c r="F3" s="137" t="s">
        <v>9</v>
      </c>
      <c r="G3" s="101" t="s">
        <v>10</v>
      </c>
      <c r="H3" s="101" t="s">
        <v>9</v>
      </c>
      <c r="I3" s="101" t="s">
        <v>10</v>
      </c>
      <c r="J3" s="101" t="s">
        <v>9</v>
      </c>
      <c r="K3" s="100" t="s">
        <v>9</v>
      </c>
      <c r="L3" s="100" t="s">
        <v>10</v>
      </c>
      <c r="M3" s="102" t="s">
        <v>11</v>
      </c>
      <c r="N3" s="102" t="s">
        <v>12</v>
      </c>
      <c r="O3" s="102" t="s">
        <v>74</v>
      </c>
      <c r="P3" s="99" t="s">
        <v>9</v>
      </c>
    </row>
    <row r="4" spans="1:16">
      <c r="A4" s="24" t="s">
        <v>50</v>
      </c>
      <c r="B4" s="51" t="s">
        <v>18</v>
      </c>
      <c r="C4" s="160">
        <v>4</v>
      </c>
      <c r="D4" s="161">
        <v>377.43999999999994</v>
      </c>
      <c r="E4" s="164">
        <v>2</v>
      </c>
      <c r="F4" s="165">
        <v>235.02</v>
      </c>
      <c r="G4" s="113">
        <v>2</v>
      </c>
      <c r="H4" s="110">
        <v>424.84999999999997</v>
      </c>
      <c r="I4" s="113">
        <v>3</v>
      </c>
      <c r="J4" s="110">
        <v>353.45</v>
      </c>
      <c r="K4" s="147">
        <f>E4+G4+I4</f>
        <v>7</v>
      </c>
      <c r="L4" s="95">
        <f>F4+H4+J4</f>
        <v>1013.3199999999999</v>
      </c>
      <c r="M4" s="117">
        <f>IF(C4&lt;&gt;0,IF(E4&lt;&gt;0,IF(G4&lt;&gt;0,IF(I4&lt;&gt;0,C4+E4+G4+I4,0),0),0),0)</f>
        <v>11</v>
      </c>
      <c r="N4" s="118">
        <f>IF(D4&lt;&gt;0,IF(F4&lt;&gt;0,IF(H4&lt;&gt;0,IF(J4&lt;&gt;0,D4+F4+H4+J4,0),0),0),0)</f>
        <v>1390.76</v>
      </c>
      <c r="O4" s="116">
        <f t="shared" ref="O4:O38" si="0">IF(C4&lt;&gt;0,1,0)+IF(E4&lt;&gt;0,1,0)+IF(G4&lt;&gt;0,1,0)+IF(I4&lt;&gt;0,1,0)</f>
        <v>4</v>
      </c>
      <c r="P4" s="50">
        <v>2</v>
      </c>
    </row>
    <row r="5" spans="1:16">
      <c r="A5" s="25"/>
      <c r="B5" s="26" t="s">
        <v>20</v>
      </c>
      <c r="C5" s="154">
        <v>1</v>
      </c>
      <c r="D5" s="155">
        <v>315.82</v>
      </c>
      <c r="E5" s="140">
        <v>0</v>
      </c>
      <c r="F5" s="141">
        <v>0</v>
      </c>
      <c r="G5" s="92">
        <v>3</v>
      </c>
      <c r="H5" s="89">
        <v>450.29999999999995</v>
      </c>
      <c r="I5" s="92">
        <v>4</v>
      </c>
      <c r="J5" s="89">
        <v>349.69000000000005</v>
      </c>
      <c r="K5" s="148">
        <f t="shared" ref="K5:L37" si="1">E5+G5+I5</f>
        <v>7</v>
      </c>
      <c r="L5" s="84">
        <f t="shared" si="1"/>
        <v>799.99</v>
      </c>
      <c r="M5" s="119">
        <f t="shared" ref="M5:N37" si="2">IF(C5&lt;&gt;0,IF(E5&lt;&gt;0,IF(G5&lt;&gt;0,IF(I5&lt;&gt;0,C5+E5+G5+I5,0),0),0),0)</f>
        <v>0</v>
      </c>
      <c r="N5" s="120">
        <f t="shared" si="2"/>
        <v>0</v>
      </c>
      <c r="O5" s="116">
        <f t="shared" si="0"/>
        <v>3</v>
      </c>
      <c r="P5" s="38"/>
    </row>
    <row r="6" spans="1:16">
      <c r="A6" s="25"/>
      <c r="B6" s="26" t="s">
        <v>22</v>
      </c>
      <c r="C6" s="154">
        <v>2</v>
      </c>
      <c r="D6" s="155">
        <v>324.60000000000002</v>
      </c>
      <c r="E6" s="140">
        <v>1</v>
      </c>
      <c r="F6" s="141">
        <v>180.34</v>
      </c>
      <c r="G6" s="92">
        <v>1</v>
      </c>
      <c r="H6" s="89">
        <v>344.08</v>
      </c>
      <c r="I6" s="92">
        <v>1</v>
      </c>
      <c r="J6" s="89">
        <v>252.20999999999998</v>
      </c>
      <c r="K6" s="148">
        <f t="shared" si="1"/>
        <v>3</v>
      </c>
      <c r="L6" s="84">
        <f t="shared" si="1"/>
        <v>776.62999999999988</v>
      </c>
      <c r="M6" s="119">
        <f t="shared" si="2"/>
        <v>5</v>
      </c>
      <c r="N6" s="120">
        <f t="shared" si="2"/>
        <v>1101.23</v>
      </c>
      <c r="O6" s="116">
        <f t="shared" si="0"/>
        <v>4</v>
      </c>
      <c r="P6" s="38">
        <v>1</v>
      </c>
    </row>
    <row r="7" spans="1:16">
      <c r="A7" s="25"/>
      <c r="B7" s="26" t="s">
        <v>25</v>
      </c>
      <c r="C7" s="154">
        <v>5</v>
      </c>
      <c r="D7" s="155">
        <v>447.46999999999991</v>
      </c>
      <c r="E7" s="140">
        <v>5</v>
      </c>
      <c r="F7" s="141">
        <v>261.82</v>
      </c>
      <c r="G7" s="92">
        <v>5</v>
      </c>
      <c r="H7" s="89">
        <v>527.54000000000008</v>
      </c>
      <c r="I7" s="92">
        <v>0</v>
      </c>
      <c r="J7" s="89">
        <v>0</v>
      </c>
      <c r="K7" s="148">
        <f t="shared" si="1"/>
        <v>10</v>
      </c>
      <c r="L7" s="84">
        <f t="shared" si="1"/>
        <v>789.36000000000013</v>
      </c>
      <c r="M7" s="119">
        <f t="shared" si="2"/>
        <v>0</v>
      </c>
      <c r="N7" s="120">
        <f t="shared" si="2"/>
        <v>0</v>
      </c>
      <c r="O7" s="116">
        <f t="shared" si="0"/>
        <v>3</v>
      </c>
      <c r="P7" s="38"/>
    </row>
    <row r="8" spans="1:16">
      <c r="A8" s="25"/>
      <c r="B8" s="26" t="s">
        <v>26</v>
      </c>
      <c r="C8" s="154">
        <v>0</v>
      </c>
      <c r="D8" s="155">
        <v>0</v>
      </c>
      <c r="E8" s="140">
        <v>3</v>
      </c>
      <c r="F8" s="141">
        <v>231.94</v>
      </c>
      <c r="G8" s="92">
        <v>4</v>
      </c>
      <c r="H8" s="89">
        <v>466.99</v>
      </c>
      <c r="I8" s="92">
        <v>5</v>
      </c>
      <c r="J8" s="89">
        <v>403.92</v>
      </c>
      <c r="K8" s="148">
        <f t="shared" si="1"/>
        <v>12</v>
      </c>
      <c r="L8" s="84">
        <f t="shared" si="1"/>
        <v>1102.8500000000001</v>
      </c>
      <c r="M8" s="119">
        <f t="shared" si="2"/>
        <v>0</v>
      </c>
      <c r="N8" s="120">
        <f t="shared" si="2"/>
        <v>0</v>
      </c>
      <c r="O8" s="116">
        <f t="shared" si="0"/>
        <v>3</v>
      </c>
      <c r="P8" s="38"/>
    </row>
    <row r="9" spans="1:16">
      <c r="A9" s="25"/>
      <c r="B9" s="26" t="s">
        <v>27</v>
      </c>
      <c r="C9" s="154">
        <v>3</v>
      </c>
      <c r="D9" s="155">
        <v>349.24</v>
      </c>
      <c r="E9" s="140">
        <v>4</v>
      </c>
      <c r="F9" s="141">
        <v>235.07999999999998</v>
      </c>
      <c r="G9" s="92">
        <v>0</v>
      </c>
      <c r="H9" s="89">
        <v>0</v>
      </c>
      <c r="I9" s="92">
        <v>2</v>
      </c>
      <c r="J9" s="89">
        <v>275.39</v>
      </c>
      <c r="K9" s="148">
        <f t="shared" si="1"/>
        <v>6</v>
      </c>
      <c r="L9" s="84">
        <f t="shared" si="1"/>
        <v>510.46999999999997</v>
      </c>
      <c r="M9" s="119">
        <f t="shared" si="2"/>
        <v>0</v>
      </c>
      <c r="N9" s="120">
        <f t="shared" si="2"/>
        <v>0</v>
      </c>
      <c r="O9" s="116">
        <f t="shared" si="0"/>
        <v>3</v>
      </c>
      <c r="P9" s="38"/>
    </row>
    <row r="10" spans="1:16">
      <c r="A10" s="25"/>
      <c r="B10" s="26" t="s">
        <v>36</v>
      </c>
      <c r="C10" s="154">
        <v>7</v>
      </c>
      <c r="D10" s="155">
        <v>495.03</v>
      </c>
      <c r="E10" s="140">
        <v>7</v>
      </c>
      <c r="F10" s="141">
        <v>311.57</v>
      </c>
      <c r="G10" s="92">
        <v>7</v>
      </c>
      <c r="H10" s="89">
        <v>604.53</v>
      </c>
      <c r="I10" s="92">
        <v>6</v>
      </c>
      <c r="J10" s="89">
        <v>487.53999999999996</v>
      </c>
      <c r="K10" s="148">
        <f t="shared" si="1"/>
        <v>20</v>
      </c>
      <c r="L10" s="84">
        <f t="shared" si="1"/>
        <v>1403.6399999999999</v>
      </c>
      <c r="M10" s="119">
        <f t="shared" si="2"/>
        <v>27</v>
      </c>
      <c r="N10" s="120">
        <f t="shared" si="2"/>
        <v>1898.6699999999998</v>
      </c>
      <c r="O10" s="116">
        <f t="shared" si="0"/>
        <v>4</v>
      </c>
      <c r="P10" s="38">
        <v>3</v>
      </c>
    </row>
    <row r="11" spans="1:16" ht="13.5" thickBot="1">
      <c r="A11" s="29"/>
      <c r="B11" s="30" t="s">
        <v>38</v>
      </c>
      <c r="C11" s="156">
        <v>0</v>
      </c>
      <c r="D11" s="157">
        <v>0</v>
      </c>
      <c r="E11" s="142">
        <v>6</v>
      </c>
      <c r="F11" s="143">
        <v>319.69000000000005</v>
      </c>
      <c r="G11" s="93">
        <v>6</v>
      </c>
      <c r="H11" s="91">
        <v>533.95000000000005</v>
      </c>
      <c r="I11" s="93">
        <v>0</v>
      </c>
      <c r="J11" s="91">
        <v>0</v>
      </c>
      <c r="K11" s="149">
        <f t="shared" si="1"/>
        <v>12</v>
      </c>
      <c r="L11" s="86">
        <f t="shared" si="1"/>
        <v>853.6400000000001</v>
      </c>
      <c r="M11" s="123">
        <f t="shared" si="2"/>
        <v>0</v>
      </c>
      <c r="N11" s="124">
        <f t="shared" si="2"/>
        <v>0</v>
      </c>
      <c r="O11" s="125">
        <f t="shared" si="0"/>
        <v>2</v>
      </c>
      <c r="P11" s="39"/>
    </row>
    <row r="12" spans="1:16">
      <c r="A12" s="24" t="s">
        <v>51</v>
      </c>
      <c r="B12" s="51" t="s">
        <v>13</v>
      </c>
      <c r="C12" s="160">
        <v>1</v>
      </c>
      <c r="D12" s="161">
        <v>281.01000000000005</v>
      </c>
      <c r="E12" s="164">
        <v>1</v>
      </c>
      <c r="F12" s="165">
        <v>189.53</v>
      </c>
      <c r="G12" s="113">
        <v>1</v>
      </c>
      <c r="H12" s="110">
        <v>356.54</v>
      </c>
      <c r="I12" s="113">
        <v>0</v>
      </c>
      <c r="J12" s="110">
        <v>0</v>
      </c>
      <c r="K12" s="168">
        <f t="shared" si="1"/>
        <v>2</v>
      </c>
      <c r="L12" s="106">
        <f t="shared" si="1"/>
        <v>546.07000000000005</v>
      </c>
      <c r="M12" s="128">
        <f t="shared" si="2"/>
        <v>0</v>
      </c>
      <c r="N12" s="129">
        <f t="shared" si="2"/>
        <v>0</v>
      </c>
      <c r="O12" s="130">
        <f t="shared" si="0"/>
        <v>3</v>
      </c>
      <c r="P12" s="53"/>
    </row>
    <row r="13" spans="1:16">
      <c r="A13" s="47"/>
      <c r="B13" s="48" t="s">
        <v>32</v>
      </c>
      <c r="C13" s="152">
        <v>3</v>
      </c>
      <c r="D13" s="153">
        <v>313.63</v>
      </c>
      <c r="E13" s="138">
        <v>2</v>
      </c>
      <c r="F13" s="139">
        <v>200.53</v>
      </c>
      <c r="G13" s="98">
        <v>3</v>
      </c>
      <c r="H13" s="97">
        <v>472.21999999999997</v>
      </c>
      <c r="I13" s="98">
        <v>0</v>
      </c>
      <c r="J13" s="97">
        <v>0</v>
      </c>
      <c r="K13" s="147">
        <f t="shared" si="1"/>
        <v>5</v>
      </c>
      <c r="L13" s="95">
        <f t="shared" si="1"/>
        <v>672.75</v>
      </c>
      <c r="M13" s="117">
        <f t="shared" si="2"/>
        <v>0</v>
      </c>
      <c r="N13" s="126">
        <f t="shared" si="2"/>
        <v>0</v>
      </c>
      <c r="O13" s="127">
        <f t="shared" si="0"/>
        <v>3</v>
      </c>
      <c r="P13" s="50"/>
    </row>
    <row r="14" spans="1:16">
      <c r="A14" s="25"/>
      <c r="B14" s="26" t="s">
        <v>34</v>
      </c>
      <c r="C14" s="154">
        <v>4</v>
      </c>
      <c r="D14" s="155">
        <v>383.75</v>
      </c>
      <c r="E14" s="140">
        <v>0</v>
      </c>
      <c r="F14" s="141">
        <v>0</v>
      </c>
      <c r="G14" s="92">
        <v>4</v>
      </c>
      <c r="H14" s="89">
        <v>530.64</v>
      </c>
      <c r="I14" s="92">
        <v>0</v>
      </c>
      <c r="J14" s="89">
        <v>0</v>
      </c>
      <c r="K14" s="148">
        <f t="shared" si="1"/>
        <v>4</v>
      </c>
      <c r="L14" s="84">
        <f t="shared" si="1"/>
        <v>530.64</v>
      </c>
      <c r="M14" s="119">
        <f t="shared" si="2"/>
        <v>0</v>
      </c>
      <c r="N14" s="120">
        <f t="shared" si="2"/>
        <v>0</v>
      </c>
      <c r="O14" s="116">
        <f t="shared" si="0"/>
        <v>2</v>
      </c>
      <c r="P14" s="38"/>
    </row>
    <row r="15" spans="1:16" ht="13.5" thickBot="1">
      <c r="A15" s="29"/>
      <c r="B15" s="30" t="s">
        <v>42</v>
      </c>
      <c r="C15" s="156">
        <v>2</v>
      </c>
      <c r="D15" s="157">
        <v>319.57000000000005</v>
      </c>
      <c r="E15" s="142">
        <v>3</v>
      </c>
      <c r="F15" s="143">
        <v>213.28000000000003</v>
      </c>
      <c r="G15" s="93">
        <v>2</v>
      </c>
      <c r="H15" s="91">
        <v>390.71</v>
      </c>
      <c r="I15" s="93">
        <v>0</v>
      </c>
      <c r="J15" s="91">
        <v>0</v>
      </c>
      <c r="K15" s="149">
        <f t="shared" si="1"/>
        <v>5</v>
      </c>
      <c r="L15" s="86">
        <f t="shared" si="1"/>
        <v>603.99</v>
      </c>
      <c r="M15" s="123">
        <f t="shared" si="2"/>
        <v>0</v>
      </c>
      <c r="N15" s="124">
        <f t="shared" si="2"/>
        <v>0</v>
      </c>
      <c r="O15" s="125">
        <f t="shared" si="0"/>
        <v>3</v>
      </c>
      <c r="P15" s="39"/>
    </row>
    <row r="16" spans="1:16">
      <c r="A16" s="24" t="s">
        <v>52</v>
      </c>
      <c r="B16" s="51" t="s">
        <v>14</v>
      </c>
      <c r="C16" s="160">
        <v>0</v>
      </c>
      <c r="D16" s="161">
        <v>0</v>
      </c>
      <c r="E16" s="164">
        <v>2</v>
      </c>
      <c r="F16" s="165">
        <v>319.87999999999994</v>
      </c>
      <c r="G16" s="113">
        <v>1</v>
      </c>
      <c r="H16" s="110">
        <v>561.96</v>
      </c>
      <c r="I16" s="113">
        <v>0</v>
      </c>
      <c r="J16" s="110">
        <v>0</v>
      </c>
      <c r="K16" s="168">
        <f t="shared" si="1"/>
        <v>3</v>
      </c>
      <c r="L16" s="106">
        <f t="shared" si="1"/>
        <v>881.83999999999992</v>
      </c>
      <c r="M16" s="128">
        <f t="shared" si="2"/>
        <v>0</v>
      </c>
      <c r="N16" s="129">
        <f t="shared" si="2"/>
        <v>0</v>
      </c>
      <c r="O16" s="130">
        <f t="shared" si="0"/>
        <v>2</v>
      </c>
      <c r="P16" s="53"/>
    </row>
    <row r="17" spans="1:16">
      <c r="A17" s="25"/>
      <c r="B17" s="26" t="s">
        <v>23</v>
      </c>
      <c r="C17" s="154">
        <v>0</v>
      </c>
      <c r="D17" s="155">
        <v>0</v>
      </c>
      <c r="E17" s="140">
        <v>1</v>
      </c>
      <c r="F17" s="141">
        <v>281.07</v>
      </c>
      <c r="G17" s="92">
        <v>2</v>
      </c>
      <c r="H17" s="89">
        <v>1510.4099999999996</v>
      </c>
      <c r="I17" s="92">
        <v>0</v>
      </c>
      <c r="J17" s="89">
        <v>0</v>
      </c>
      <c r="K17" s="148">
        <f t="shared" si="1"/>
        <v>3</v>
      </c>
      <c r="L17" s="84">
        <f t="shared" si="1"/>
        <v>1791.4799999999996</v>
      </c>
      <c r="M17" s="119">
        <f t="shared" si="2"/>
        <v>0</v>
      </c>
      <c r="N17" s="120">
        <f t="shared" si="2"/>
        <v>0</v>
      </c>
      <c r="O17" s="116">
        <f t="shared" si="0"/>
        <v>2</v>
      </c>
      <c r="P17" s="38"/>
    </row>
    <row r="18" spans="1:16">
      <c r="A18" s="25"/>
      <c r="B18" s="26" t="s">
        <v>24</v>
      </c>
      <c r="C18" s="154">
        <v>2</v>
      </c>
      <c r="D18" s="155">
        <v>484.09999999999997</v>
      </c>
      <c r="E18" s="140">
        <v>3</v>
      </c>
      <c r="F18" s="141">
        <v>394.65</v>
      </c>
      <c r="G18" s="92">
        <v>4</v>
      </c>
      <c r="H18" s="89">
        <v>622.39</v>
      </c>
      <c r="I18" s="92">
        <v>0</v>
      </c>
      <c r="J18" s="89">
        <v>0</v>
      </c>
      <c r="K18" s="148">
        <f t="shared" si="1"/>
        <v>7</v>
      </c>
      <c r="L18" s="84">
        <f t="shared" si="1"/>
        <v>1017.04</v>
      </c>
      <c r="M18" s="119">
        <f t="shared" si="2"/>
        <v>0</v>
      </c>
      <c r="N18" s="120">
        <f t="shared" si="2"/>
        <v>0</v>
      </c>
      <c r="O18" s="116">
        <f t="shared" si="0"/>
        <v>3</v>
      </c>
      <c r="P18" s="38"/>
    </row>
    <row r="19" spans="1:16" ht="13.5" thickBot="1">
      <c r="A19" s="29"/>
      <c r="B19" s="30" t="s">
        <v>48</v>
      </c>
      <c r="C19" s="156">
        <v>1</v>
      </c>
      <c r="D19" s="157">
        <v>470.68200000000002</v>
      </c>
      <c r="E19" s="142">
        <v>0</v>
      </c>
      <c r="F19" s="143">
        <v>0</v>
      </c>
      <c r="G19" s="93">
        <v>3</v>
      </c>
      <c r="H19" s="91">
        <v>579.4899999999999</v>
      </c>
      <c r="I19" s="93">
        <v>0</v>
      </c>
      <c r="J19" s="91">
        <v>0</v>
      </c>
      <c r="K19" s="149">
        <f t="shared" si="1"/>
        <v>3</v>
      </c>
      <c r="L19" s="86">
        <f t="shared" si="1"/>
        <v>579.4899999999999</v>
      </c>
      <c r="M19" s="123">
        <f t="shared" si="2"/>
        <v>0</v>
      </c>
      <c r="N19" s="124">
        <f t="shared" si="2"/>
        <v>0</v>
      </c>
      <c r="O19" s="125">
        <f t="shared" si="0"/>
        <v>2</v>
      </c>
      <c r="P19" s="39"/>
    </row>
    <row r="20" spans="1:16">
      <c r="A20" s="24" t="s">
        <v>53</v>
      </c>
      <c r="B20" s="51" t="s">
        <v>15</v>
      </c>
      <c r="C20" s="160">
        <v>1</v>
      </c>
      <c r="D20" s="161">
        <v>505.47999999999996</v>
      </c>
      <c r="E20" s="164">
        <v>0</v>
      </c>
      <c r="F20" s="165">
        <v>0</v>
      </c>
      <c r="G20" s="113">
        <v>0</v>
      </c>
      <c r="H20" s="110">
        <v>0</v>
      </c>
      <c r="I20" s="113">
        <v>0</v>
      </c>
      <c r="J20" s="110">
        <v>0</v>
      </c>
      <c r="K20" s="168">
        <f t="shared" si="1"/>
        <v>0</v>
      </c>
      <c r="L20" s="106">
        <f t="shared" si="1"/>
        <v>0</v>
      </c>
      <c r="M20" s="128">
        <f t="shared" si="2"/>
        <v>0</v>
      </c>
      <c r="N20" s="129">
        <f t="shared" si="2"/>
        <v>0</v>
      </c>
      <c r="O20" s="170">
        <f t="shared" si="0"/>
        <v>1</v>
      </c>
      <c r="P20" s="53"/>
    </row>
    <row r="21" spans="1:16">
      <c r="A21" s="25"/>
      <c r="B21" s="26" t="s">
        <v>28</v>
      </c>
      <c r="C21" s="154">
        <v>3</v>
      </c>
      <c r="D21" s="155">
        <v>718.53</v>
      </c>
      <c r="E21" s="140">
        <v>0</v>
      </c>
      <c r="F21" s="141">
        <v>0</v>
      </c>
      <c r="G21" s="92">
        <v>0</v>
      </c>
      <c r="H21" s="89">
        <v>0</v>
      </c>
      <c r="I21" s="92">
        <v>2</v>
      </c>
      <c r="J21" s="89">
        <v>624.05000000000007</v>
      </c>
      <c r="K21" s="148">
        <f t="shared" si="1"/>
        <v>2</v>
      </c>
      <c r="L21" s="84">
        <f t="shared" si="1"/>
        <v>624.05000000000007</v>
      </c>
      <c r="M21" s="119">
        <f t="shared" si="2"/>
        <v>0</v>
      </c>
      <c r="N21" s="120">
        <f t="shared" si="2"/>
        <v>0</v>
      </c>
      <c r="O21" s="116">
        <f t="shared" si="0"/>
        <v>2</v>
      </c>
      <c r="P21" s="38"/>
    </row>
    <row r="22" spans="1:16" ht="13.5" thickBot="1">
      <c r="A22" s="29"/>
      <c r="B22" s="30" t="s">
        <v>37</v>
      </c>
      <c r="C22" s="156">
        <v>2</v>
      </c>
      <c r="D22" s="157">
        <v>505.71</v>
      </c>
      <c r="E22" s="142">
        <v>0</v>
      </c>
      <c r="F22" s="143">
        <v>0</v>
      </c>
      <c r="G22" s="93">
        <v>0</v>
      </c>
      <c r="H22" s="91">
        <v>0</v>
      </c>
      <c r="I22" s="93">
        <v>1</v>
      </c>
      <c r="J22" s="91">
        <v>532.38</v>
      </c>
      <c r="K22" s="149">
        <f t="shared" si="1"/>
        <v>1</v>
      </c>
      <c r="L22" s="86">
        <f t="shared" si="1"/>
        <v>532.38</v>
      </c>
      <c r="M22" s="123">
        <f t="shared" si="2"/>
        <v>0</v>
      </c>
      <c r="N22" s="124">
        <f t="shared" si="2"/>
        <v>0</v>
      </c>
      <c r="O22" s="125">
        <f t="shared" si="0"/>
        <v>2</v>
      </c>
      <c r="P22" s="39"/>
    </row>
    <row r="23" spans="1:16">
      <c r="A23" s="24" t="s">
        <v>54</v>
      </c>
      <c r="B23" s="51" t="s">
        <v>17</v>
      </c>
      <c r="C23" s="160">
        <v>2</v>
      </c>
      <c r="D23" s="161">
        <v>413.52</v>
      </c>
      <c r="E23" s="164">
        <v>0</v>
      </c>
      <c r="F23" s="165">
        <v>0</v>
      </c>
      <c r="G23" s="113">
        <v>0</v>
      </c>
      <c r="H23" s="110">
        <v>0</v>
      </c>
      <c r="I23" s="113">
        <v>3</v>
      </c>
      <c r="J23" s="110">
        <v>395.39</v>
      </c>
      <c r="K23" s="168">
        <f t="shared" si="1"/>
        <v>3</v>
      </c>
      <c r="L23" s="106">
        <f t="shared" si="1"/>
        <v>395.39</v>
      </c>
      <c r="M23" s="128">
        <f t="shared" si="2"/>
        <v>0</v>
      </c>
      <c r="N23" s="129">
        <f t="shared" si="2"/>
        <v>0</v>
      </c>
      <c r="O23" s="130">
        <f t="shared" si="0"/>
        <v>2</v>
      </c>
      <c r="P23" s="53"/>
    </row>
    <row r="24" spans="1:16">
      <c r="A24" s="25"/>
      <c r="B24" s="26" t="s">
        <v>29</v>
      </c>
      <c r="C24" s="154">
        <v>1</v>
      </c>
      <c r="D24" s="155">
        <v>312.02</v>
      </c>
      <c r="E24" s="140">
        <v>1</v>
      </c>
      <c r="F24" s="141">
        <v>199.07999999999998</v>
      </c>
      <c r="G24" s="92">
        <v>0</v>
      </c>
      <c r="H24" s="89">
        <v>0</v>
      </c>
      <c r="I24" s="92">
        <v>1</v>
      </c>
      <c r="J24" s="89">
        <v>329.69</v>
      </c>
      <c r="K24" s="148">
        <f t="shared" si="1"/>
        <v>2</v>
      </c>
      <c r="L24" s="84">
        <f t="shared" si="1"/>
        <v>528.77</v>
      </c>
      <c r="M24" s="119">
        <f t="shared" si="2"/>
        <v>0</v>
      </c>
      <c r="N24" s="120">
        <f t="shared" si="2"/>
        <v>0</v>
      </c>
      <c r="O24" s="116">
        <f t="shared" si="0"/>
        <v>3</v>
      </c>
      <c r="P24" s="38"/>
    </row>
    <row r="25" spans="1:16" ht="13.5" thickBot="1">
      <c r="A25" s="29"/>
      <c r="B25" s="30" t="s">
        <v>39</v>
      </c>
      <c r="C25" s="156">
        <v>0</v>
      </c>
      <c r="D25" s="157">
        <v>0</v>
      </c>
      <c r="E25" s="142">
        <v>2</v>
      </c>
      <c r="F25" s="143">
        <v>267.89</v>
      </c>
      <c r="G25" s="93">
        <v>1</v>
      </c>
      <c r="H25" s="91">
        <v>509.35</v>
      </c>
      <c r="I25" s="93">
        <v>2</v>
      </c>
      <c r="J25" s="91">
        <v>414.66999999999996</v>
      </c>
      <c r="K25" s="149">
        <f t="shared" si="1"/>
        <v>5</v>
      </c>
      <c r="L25" s="86">
        <f t="shared" si="1"/>
        <v>1191.9099999999999</v>
      </c>
      <c r="M25" s="123">
        <f t="shared" si="2"/>
        <v>0</v>
      </c>
      <c r="N25" s="124">
        <f t="shared" si="2"/>
        <v>0</v>
      </c>
      <c r="O25" s="125">
        <f t="shared" si="0"/>
        <v>3</v>
      </c>
      <c r="P25" s="39"/>
    </row>
    <row r="26" spans="1:16">
      <c r="A26" s="24" t="s">
        <v>56</v>
      </c>
      <c r="B26" s="51" t="s">
        <v>15</v>
      </c>
      <c r="C26" s="160">
        <v>0</v>
      </c>
      <c r="D26" s="161">
        <v>0</v>
      </c>
      <c r="E26" s="164">
        <v>0</v>
      </c>
      <c r="F26" s="165">
        <v>0</v>
      </c>
      <c r="G26" s="113">
        <v>3</v>
      </c>
      <c r="H26" s="110">
        <v>645.47000000000014</v>
      </c>
      <c r="I26" s="113">
        <v>1</v>
      </c>
      <c r="J26" s="110">
        <v>367.72999999999996</v>
      </c>
      <c r="K26" s="168">
        <f t="shared" si="1"/>
        <v>4</v>
      </c>
      <c r="L26" s="106">
        <f t="shared" si="1"/>
        <v>1013.2</v>
      </c>
      <c r="M26" s="128">
        <f t="shared" si="2"/>
        <v>0</v>
      </c>
      <c r="N26" s="129">
        <f t="shared" si="2"/>
        <v>0</v>
      </c>
      <c r="O26" s="130">
        <f t="shared" si="0"/>
        <v>2</v>
      </c>
      <c r="P26" s="53"/>
    </row>
    <row r="27" spans="1:16">
      <c r="A27" s="25"/>
      <c r="B27" s="26" t="s">
        <v>33</v>
      </c>
      <c r="C27" s="154">
        <v>3</v>
      </c>
      <c r="D27" s="155">
        <v>659.06999999999982</v>
      </c>
      <c r="E27" s="140">
        <v>0</v>
      </c>
      <c r="F27" s="141">
        <v>0</v>
      </c>
      <c r="G27" s="92">
        <v>0</v>
      </c>
      <c r="H27" s="89">
        <v>0</v>
      </c>
      <c r="I27" s="92">
        <v>4</v>
      </c>
      <c r="J27" s="89">
        <v>1598.1899999999998</v>
      </c>
      <c r="K27" s="148">
        <f t="shared" si="1"/>
        <v>4</v>
      </c>
      <c r="L27" s="84">
        <f t="shared" si="1"/>
        <v>1598.1899999999998</v>
      </c>
      <c r="M27" s="119">
        <f t="shared" si="2"/>
        <v>0</v>
      </c>
      <c r="N27" s="120">
        <f t="shared" si="2"/>
        <v>0</v>
      </c>
      <c r="O27" s="116">
        <f t="shared" si="0"/>
        <v>2</v>
      </c>
      <c r="P27" s="38"/>
    </row>
    <row r="28" spans="1:16">
      <c r="A28" s="25"/>
      <c r="B28" s="26" t="s">
        <v>40</v>
      </c>
      <c r="C28" s="154">
        <v>1</v>
      </c>
      <c r="D28" s="155">
        <v>356.18999999999994</v>
      </c>
      <c r="E28" s="140">
        <v>1</v>
      </c>
      <c r="F28" s="141">
        <v>244.57</v>
      </c>
      <c r="G28" s="92">
        <v>0</v>
      </c>
      <c r="H28" s="89">
        <v>0</v>
      </c>
      <c r="I28" s="92">
        <v>2</v>
      </c>
      <c r="J28" s="89">
        <v>411.76</v>
      </c>
      <c r="K28" s="148">
        <f t="shared" si="1"/>
        <v>3</v>
      </c>
      <c r="L28" s="84">
        <f t="shared" si="1"/>
        <v>656.32999999999993</v>
      </c>
      <c r="M28" s="119">
        <f t="shared" si="2"/>
        <v>0</v>
      </c>
      <c r="N28" s="120">
        <f t="shared" si="2"/>
        <v>0</v>
      </c>
      <c r="O28" s="116">
        <f t="shared" si="0"/>
        <v>3</v>
      </c>
      <c r="P28" s="38"/>
    </row>
    <row r="29" spans="1:16" ht="13.5" thickBot="1">
      <c r="A29" s="29"/>
      <c r="B29" s="30" t="s">
        <v>30</v>
      </c>
      <c r="C29" s="156">
        <v>0</v>
      </c>
      <c r="D29" s="157">
        <v>0</v>
      </c>
      <c r="E29" s="142">
        <v>2</v>
      </c>
      <c r="F29" s="143">
        <v>273.34999999999997</v>
      </c>
      <c r="G29" s="93">
        <v>1</v>
      </c>
      <c r="H29" s="91">
        <v>502.14</v>
      </c>
      <c r="I29" s="93">
        <v>3</v>
      </c>
      <c r="J29" s="91">
        <v>449.23000000000008</v>
      </c>
      <c r="K29" s="148">
        <f t="shared" si="1"/>
        <v>6</v>
      </c>
      <c r="L29" s="84">
        <f t="shared" si="1"/>
        <v>1224.72</v>
      </c>
      <c r="M29" s="119">
        <f t="shared" si="2"/>
        <v>0</v>
      </c>
      <c r="N29" s="120">
        <f t="shared" si="2"/>
        <v>0</v>
      </c>
      <c r="O29" s="116">
        <f t="shared" si="0"/>
        <v>3</v>
      </c>
      <c r="P29" s="38"/>
    </row>
    <row r="30" spans="1:16" ht="13.5" thickBot="1">
      <c r="A30" s="54" t="s">
        <v>57</v>
      </c>
      <c r="B30" s="55" t="s">
        <v>16</v>
      </c>
      <c r="C30" s="162">
        <v>1</v>
      </c>
      <c r="D30" s="163">
        <v>436.02</v>
      </c>
      <c r="E30" s="166">
        <v>0</v>
      </c>
      <c r="F30" s="167">
        <v>0</v>
      </c>
      <c r="G30" s="114">
        <v>1</v>
      </c>
      <c r="H30" s="112">
        <v>545.08000000000004</v>
      </c>
      <c r="I30" s="114">
        <v>1</v>
      </c>
      <c r="J30" s="112">
        <v>534.01999999999987</v>
      </c>
      <c r="K30" s="149">
        <f t="shared" si="1"/>
        <v>2</v>
      </c>
      <c r="L30" s="86">
        <f t="shared" si="1"/>
        <v>1079.0999999999999</v>
      </c>
      <c r="M30" s="123">
        <f t="shared" si="2"/>
        <v>0</v>
      </c>
      <c r="N30" s="124">
        <f t="shared" si="2"/>
        <v>0</v>
      </c>
      <c r="O30" s="125">
        <f t="shared" si="0"/>
        <v>3</v>
      </c>
      <c r="P30" s="39"/>
    </row>
    <row r="31" spans="1:16" ht="13.5" thickBot="1">
      <c r="A31" s="54" t="s">
        <v>58</v>
      </c>
      <c r="B31" s="55" t="s">
        <v>47</v>
      </c>
      <c r="C31" s="162">
        <v>1</v>
      </c>
      <c r="D31" s="163">
        <v>471.36</v>
      </c>
      <c r="E31" s="166">
        <v>1</v>
      </c>
      <c r="F31" s="167">
        <v>348.71999999999997</v>
      </c>
      <c r="G31" s="114">
        <v>1</v>
      </c>
      <c r="H31" s="112">
        <v>541.02</v>
      </c>
      <c r="I31" s="114">
        <v>1</v>
      </c>
      <c r="J31" s="112">
        <v>450.38000000000005</v>
      </c>
      <c r="K31" s="169">
        <f t="shared" si="1"/>
        <v>3</v>
      </c>
      <c r="L31" s="108">
        <f t="shared" si="1"/>
        <v>1340.1200000000001</v>
      </c>
      <c r="M31" s="131">
        <f t="shared" si="2"/>
        <v>4</v>
      </c>
      <c r="N31" s="132">
        <f t="shared" si="2"/>
        <v>1811.48</v>
      </c>
      <c r="O31" s="133">
        <f t="shared" si="0"/>
        <v>4</v>
      </c>
      <c r="P31" s="57">
        <v>1</v>
      </c>
    </row>
    <row r="32" spans="1:16">
      <c r="A32" s="24" t="s">
        <v>59</v>
      </c>
      <c r="B32" s="51" t="s">
        <v>19</v>
      </c>
      <c r="C32" s="160">
        <v>1</v>
      </c>
      <c r="D32" s="161">
        <v>318.78000000000003</v>
      </c>
      <c r="E32" s="164">
        <v>2</v>
      </c>
      <c r="F32" s="165">
        <v>213.85000000000002</v>
      </c>
      <c r="G32" s="113">
        <v>2</v>
      </c>
      <c r="H32" s="110">
        <v>414.61999999999995</v>
      </c>
      <c r="I32" s="113">
        <v>2</v>
      </c>
      <c r="J32" s="110">
        <v>335.54</v>
      </c>
      <c r="K32" s="168">
        <f t="shared" si="1"/>
        <v>6</v>
      </c>
      <c r="L32" s="106">
        <f t="shared" si="1"/>
        <v>964.01</v>
      </c>
      <c r="M32" s="128">
        <f t="shared" si="2"/>
        <v>7</v>
      </c>
      <c r="N32" s="129">
        <f t="shared" si="2"/>
        <v>1282.79</v>
      </c>
      <c r="O32" s="130">
        <f t="shared" si="0"/>
        <v>4</v>
      </c>
      <c r="P32" s="53">
        <v>1</v>
      </c>
    </row>
    <row r="33" spans="1:16">
      <c r="A33" s="25"/>
      <c r="B33" s="26" t="s">
        <v>21</v>
      </c>
      <c r="C33" s="154">
        <v>2</v>
      </c>
      <c r="D33" s="155">
        <v>332.96999999999997</v>
      </c>
      <c r="E33" s="140">
        <v>0</v>
      </c>
      <c r="F33" s="141">
        <v>0</v>
      </c>
      <c r="G33" s="92">
        <v>4</v>
      </c>
      <c r="H33" s="89">
        <v>498.75</v>
      </c>
      <c r="I33" s="92">
        <v>4</v>
      </c>
      <c r="J33" s="89">
        <v>417.85</v>
      </c>
      <c r="K33" s="148">
        <f t="shared" si="1"/>
        <v>8</v>
      </c>
      <c r="L33" s="84">
        <f t="shared" si="1"/>
        <v>916.6</v>
      </c>
      <c r="M33" s="119">
        <f t="shared" si="2"/>
        <v>0</v>
      </c>
      <c r="N33" s="120">
        <f t="shared" si="2"/>
        <v>0</v>
      </c>
      <c r="O33" s="116">
        <f t="shared" si="0"/>
        <v>3</v>
      </c>
      <c r="P33" s="38"/>
    </row>
    <row r="34" spans="1:16">
      <c r="A34" s="25"/>
      <c r="B34" s="26" t="s">
        <v>31</v>
      </c>
      <c r="C34" s="154">
        <v>4</v>
      </c>
      <c r="D34" s="155">
        <v>500.08000000000004</v>
      </c>
      <c r="E34" s="140">
        <v>0</v>
      </c>
      <c r="F34" s="141">
        <v>0</v>
      </c>
      <c r="G34" s="92">
        <v>7</v>
      </c>
      <c r="H34" s="89">
        <v>655.99000000000012</v>
      </c>
      <c r="I34" s="92">
        <v>5</v>
      </c>
      <c r="J34" s="89">
        <v>484.54</v>
      </c>
      <c r="K34" s="148">
        <f t="shared" si="1"/>
        <v>12</v>
      </c>
      <c r="L34" s="84">
        <f t="shared" si="1"/>
        <v>1140.5300000000002</v>
      </c>
      <c r="M34" s="119">
        <f t="shared" si="2"/>
        <v>0</v>
      </c>
      <c r="N34" s="120">
        <f t="shared" si="2"/>
        <v>0</v>
      </c>
      <c r="O34" s="116">
        <f t="shared" si="0"/>
        <v>3</v>
      </c>
      <c r="P34" s="38"/>
    </row>
    <row r="35" spans="1:16">
      <c r="A35" s="25"/>
      <c r="B35" s="26" t="s">
        <v>35</v>
      </c>
      <c r="C35" s="154">
        <v>0</v>
      </c>
      <c r="D35" s="155">
        <v>0</v>
      </c>
      <c r="E35" s="140">
        <v>1</v>
      </c>
      <c r="F35" s="141">
        <v>160.36000000000001</v>
      </c>
      <c r="G35" s="92">
        <v>1</v>
      </c>
      <c r="H35" s="89">
        <v>343.16999999999996</v>
      </c>
      <c r="I35" s="92">
        <v>1</v>
      </c>
      <c r="J35" s="89">
        <v>284.89</v>
      </c>
      <c r="K35" s="148">
        <f t="shared" si="1"/>
        <v>3</v>
      </c>
      <c r="L35" s="83">
        <f t="shared" si="1"/>
        <v>788.42</v>
      </c>
      <c r="M35" s="119">
        <f t="shared" si="2"/>
        <v>0</v>
      </c>
      <c r="N35" s="120">
        <f t="shared" si="2"/>
        <v>0</v>
      </c>
      <c r="O35" s="116">
        <f t="shared" si="0"/>
        <v>3</v>
      </c>
      <c r="P35" s="28"/>
    </row>
    <row r="36" spans="1:16">
      <c r="A36" s="25"/>
      <c r="B36" s="26" t="s">
        <v>46</v>
      </c>
      <c r="C36" s="154">
        <v>0</v>
      </c>
      <c r="D36" s="155">
        <v>0</v>
      </c>
      <c r="E36" s="140">
        <v>3</v>
      </c>
      <c r="F36" s="141">
        <v>308.73</v>
      </c>
      <c r="G36" s="92">
        <v>6</v>
      </c>
      <c r="H36" s="89">
        <v>530.06000000000006</v>
      </c>
      <c r="I36" s="92">
        <v>0</v>
      </c>
      <c r="J36" s="89">
        <v>0</v>
      </c>
      <c r="K36" s="148">
        <f t="shared" si="1"/>
        <v>9</v>
      </c>
      <c r="L36" s="83">
        <f t="shared" si="1"/>
        <v>838.79000000000008</v>
      </c>
      <c r="M36" s="119">
        <f t="shared" si="2"/>
        <v>0</v>
      </c>
      <c r="N36" s="120">
        <f t="shared" si="2"/>
        <v>0</v>
      </c>
      <c r="O36" s="116">
        <f t="shared" si="0"/>
        <v>2</v>
      </c>
      <c r="P36" s="38"/>
    </row>
    <row r="37" spans="1:16" ht="13.5" thickBot="1">
      <c r="A37" s="29"/>
      <c r="B37" s="30" t="s">
        <v>75</v>
      </c>
      <c r="C37" s="156">
        <v>0</v>
      </c>
      <c r="D37" s="157">
        <v>0</v>
      </c>
      <c r="E37" s="142">
        <v>0</v>
      </c>
      <c r="F37" s="143">
        <v>0</v>
      </c>
      <c r="G37" s="93">
        <v>5</v>
      </c>
      <c r="H37" s="91">
        <v>518.79000000000008</v>
      </c>
      <c r="I37" s="93">
        <v>3</v>
      </c>
      <c r="J37" s="91">
        <v>352.44</v>
      </c>
      <c r="K37" s="149">
        <f t="shared" si="1"/>
        <v>8</v>
      </c>
      <c r="L37" s="85">
        <f t="shared" si="1"/>
        <v>871.23</v>
      </c>
      <c r="M37" s="123">
        <f t="shared" si="2"/>
        <v>0</v>
      </c>
      <c r="N37" s="124">
        <f t="shared" si="2"/>
        <v>0</v>
      </c>
      <c r="O37" s="125">
        <f t="shared" si="0"/>
        <v>2</v>
      </c>
      <c r="P37" s="32"/>
    </row>
    <row r="38" spans="1:16" ht="13.5" thickBot="1">
      <c r="A38" s="134" t="s">
        <v>80</v>
      </c>
      <c r="B38" s="55" t="s">
        <v>41</v>
      </c>
      <c r="C38" s="162">
        <v>0</v>
      </c>
      <c r="D38" s="163">
        <v>0</v>
      </c>
      <c r="E38" s="166">
        <v>1</v>
      </c>
      <c r="F38" s="166">
        <v>359.07999999999993</v>
      </c>
      <c r="G38" s="111">
        <v>0</v>
      </c>
      <c r="H38" s="112">
        <v>0</v>
      </c>
      <c r="I38" s="114">
        <v>1</v>
      </c>
      <c r="J38" s="111">
        <v>467.82999999999993</v>
      </c>
      <c r="K38" s="169">
        <f>E38+G38+I38</f>
        <v>2</v>
      </c>
      <c r="L38" s="107">
        <f>F38+H38+J38</f>
        <v>826.90999999999985</v>
      </c>
      <c r="M38" s="131">
        <f>IF(C38&lt;&gt;0,IF(E38&lt;&gt;0,IF(G38&lt;&gt;0,IF(I38&lt;&gt;0,C38+E38+G38+I38,0),0),0),0)</f>
        <v>0</v>
      </c>
      <c r="N38" s="132">
        <f>IF(D38&lt;&gt;0,IF(F38&lt;&gt;0,IF(H38&lt;&gt;0,IF(J38&lt;&gt;0,D38+F38+H38+J38,0),0),0),0)</f>
        <v>0</v>
      </c>
      <c r="O38" s="133">
        <f t="shared" si="0"/>
        <v>2</v>
      </c>
      <c r="P38" s="65"/>
    </row>
    <row r="39" spans="1:16">
      <c r="A39" s="135" t="s">
        <v>76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>
      <c r="A40" s="103" t="s">
        <v>77</v>
      </c>
    </row>
    <row r="41" spans="1:16">
      <c r="A41" s="1" t="s">
        <v>78</v>
      </c>
    </row>
  </sheetData>
  <pageMargins left="0.7" right="0.7" top="0.3" bottom="0.24" header="0.2" footer="0.19"/>
  <pageSetup paperSize="9" scale="9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>
      <selection activeCell="B5" sqref="B5"/>
    </sheetView>
  </sheetViews>
  <sheetFormatPr defaultRowHeight="12.75"/>
  <cols>
    <col min="1" max="1" width="18" customWidth="1"/>
    <col min="2" max="2" width="6.7109375" customWidth="1"/>
    <col min="4" max="4" width="6.7109375" customWidth="1"/>
    <col min="10" max="10" width="6.7109375" customWidth="1"/>
    <col min="14" max="14" width="7.7109375" customWidth="1"/>
    <col min="15" max="15" width="6.85546875" customWidth="1"/>
  </cols>
  <sheetData>
    <row r="1" spans="1:15" ht="24" thickBot="1">
      <c r="A1" s="33" t="s">
        <v>0</v>
      </c>
      <c r="B1" s="33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 t="s">
        <v>2</v>
      </c>
    </row>
    <row r="2" spans="1:15">
      <c r="A2" s="40" t="s">
        <v>2</v>
      </c>
      <c r="B2" s="150" t="s">
        <v>69</v>
      </c>
      <c r="C2" s="150"/>
      <c r="D2" s="136" t="s">
        <v>70</v>
      </c>
      <c r="E2" s="136"/>
      <c r="F2" s="87" t="s">
        <v>71</v>
      </c>
      <c r="G2" s="87"/>
      <c r="H2" s="87" t="s">
        <v>72</v>
      </c>
      <c r="I2" s="87"/>
      <c r="J2" s="82" t="s">
        <v>5</v>
      </c>
      <c r="K2" s="82"/>
      <c r="L2" s="41" t="s">
        <v>61</v>
      </c>
      <c r="M2" s="41"/>
      <c r="N2" s="121" t="s">
        <v>73</v>
      </c>
      <c r="O2" s="36" t="s">
        <v>7</v>
      </c>
    </row>
    <row r="3" spans="1:15" ht="13.5" thickBot="1">
      <c r="A3" s="67" t="s">
        <v>8</v>
      </c>
      <c r="B3" s="151" t="s">
        <v>9</v>
      </c>
      <c r="C3" s="151" t="s">
        <v>10</v>
      </c>
      <c r="D3" s="137" t="s">
        <v>9</v>
      </c>
      <c r="E3" s="137" t="s">
        <v>10</v>
      </c>
      <c r="F3" s="101" t="s">
        <v>9</v>
      </c>
      <c r="G3" s="101" t="s">
        <v>10</v>
      </c>
      <c r="H3" s="101" t="s">
        <v>9</v>
      </c>
      <c r="I3" s="101" t="s">
        <v>10</v>
      </c>
      <c r="J3" s="100" t="s">
        <v>9</v>
      </c>
      <c r="K3" s="100" t="s">
        <v>10</v>
      </c>
      <c r="L3" s="102" t="s">
        <v>11</v>
      </c>
      <c r="M3" s="102" t="s">
        <v>12</v>
      </c>
      <c r="N3" s="102" t="s">
        <v>74</v>
      </c>
      <c r="O3" s="99" t="s">
        <v>9</v>
      </c>
    </row>
    <row r="4" spans="1:15">
      <c r="A4" s="47" t="s">
        <v>13</v>
      </c>
      <c r="B4" s="152">
        <v>1</v>
      </c>
      <c r="C4" s="153">
        <v>281.01000000000005</v>
      </c>
      <c r="D4" s="138">
        <v>3</v>
      </c>
      <c r="E4" s="139">
        <v>189.53</v>
      </c>
      <c r="F4" s="98">
        <v>3</v>
      </c>
      <c r="G4" s="97">
        <v>356.54</v>
      </c>
      <c r="H4" s="144">
        <v>0</v>
      </c>
      <c r="I4" s="97">
        <v>0</v>
      </c>
      <c r="J4" s="147">
        <f>B4+D4+F4+H4</f>
        <v>7</v>
      </c>
      <c r="K4" s="95">
        <f>C4+E4+G4+I4</f>
        <v>827.08000000000015</v>
      </c>
      <c r="L4" s="117">
        <f>IF(B4&lt;&gt;0,IF(D4&lt;&gt;0,IF(F4&lt;&gt;0,IF(H4&lt;&gt;0,B4+D4+F4+H4,0),0),0),0)</f>
        <v>0</v>
      </c>
      <c r="M4" s="118">
        <f>IF(C4&lt;&gt;0,IF(E4&lt;&gt;0,IF(G4&lt;&gt;0,IF(I4&lt;&gt;0,C4+E4+G4+I4,0),0),0),0)</f>
        <v>0</v>
      </c>
      <c r="N4" s="116">
        <f t="shared" ref="N4:N37" si="0">IF(B4&lt;&gt;0,1,0)+IF(D4&lt;&gt;0,1,0)+IF(F4&lt;&gt;0,1,0)+IF(H4&lt;&gt;0,1,0)</f>
        <v>3</v>
      </c>
      <c r="O4" s="50"/>
    </row>
    <row r="5" spans="1:15">
      <c r="A5" s="25" t="s">
        <v>14</v>
      </c>
      <c r="B5" s="154">
        <v>0</v>
      </c>
      <c r="C5" s="155">
        <v>0</v>
      </c>
      <c r="D5" s="140">
        <v>19</v>
      </c>
      <c r="E5" s="141">
        <v>319.87999999999994</v>
      </c>
      <c r="F5" s="92">
        <v>20</v>
      </c>
      <c r="G5" s="89">
        <v>561.96</v>
      </c>
      <c r="H5" s="145">
        <v>0</v>
      </c>
      <c r="I5" s="89">
        <v>0</v>
      </c>
      <c r="J5" s="148">
        <f t="shared" ref="J5:J37" si="1">B5+D5+F5+H5</f>
        <v>39</v>
      </c>
      <c r="K5" s="84">
        <f t="shared" ref="K5:K37" si="2">C5+E5+G5+I5</f>
        <v>881.83999999999992</v>
      </c>
      <c r="L5" s="119">
        <f t="shared" ref="L5:L37" si="3">IF(B5&lt;&gt;0,IF(D5&lt;&gt;0,IF(F5&lt;&gt;0,IF(H5&lt;&gt;0,B5+D5+F5+H5,0),0),0),0)</f>
        <v>0</v>
      </c>
      <c r="M5" s="120">
        <f t="shared" ref="M5:M37" si="4">IF(C5&lt;&gt;0,IF(E5&lt;&gt;0,IF(G5&lt;&gt;0,IF(I5&lt;&gt;0,C5+E5+G5+I5,0),0),0),0)</f>
        <v>0</v>
      </c>
      <c r="N5" s="116">
        <f t="shared" si="0"/>
        <v>2</v>
      </c>
      <c r="O5" s="38"/>
    </row>
    <row r="6" spans="1:15">
      <c r="A6" s="25" t="s">
        <v>15</v>
      </c>
      <c r="B6" s="154">
        <v>18</v>
      </c>
      <c r="C6" s="155">
        <v>505.47999999999996</v>
      </c>
      <c r="D6" s="140">
        <v>0</v>
      </c>
      <c r="E6" s="141">
        <v>0</v>
      </c>
      <c r="F6" s="92">
        <v>18</v>
      </c>
      <c r="G6" s="89">
        <v>645.47000000000014</v>
      </c>
      <c r="H6" s="145">
        <v>9</v>
      </c>
      <c r="I6" s="89">
        <v>367.72999999999996</v>
      </c>
      <c r="J6" s="148">
        <f t="shared" si="1"/>
        <v>45</v>
      </c>
      <c r="K6" s="84">
        <f t="shared" si="2"/>
        <v>1518.68</v>
      </c>
      <c r="L6" s="119">
        <f t="shared" si="3"/>
        <v>0</v>
      </c>
      <c r="M6" s="120">
        <f t="shared" si="4"/>
        <v>0</v>
      </c>
      <c r="N6" s="116">
        <f t="shared" si="0"/>
        <v>3</v>
      </c>
      <c r="O6" s="38"/>
    </row>
    <row r="7" spans="1:15">
      <c r="A7" s="25" t="s">
        <v>16</v>
      </c>
      <c r="B7" s="154">
        <v>15</v>
      </c>
      <c r="C7" s="155">
        <v>436.02</v>
      </c>
      <c r="D7" s="140">
        <v>0</v>
      </c>
      <c r="E7" s="141">
        <v>0</v>
      </c>
      <c r="F7" s="92">
        <v>13</v>
      </c>
      <c r="G7" s="89">
        <v>545.08000000000004</v>
      </c>
      <c r="H7" s="145">
        <v>20</v>
      </c>
      <c r="I7" s="89">
        <v>534.01999999999987</v>
      </c>
      <c r="J7" s="148">
        <f t="shared" si="1"/>
        <v>48</v>
      </c>
      <c r="K7" s="84">
        <f t="shared" si="2"/>
        <v>1515.12</v>
      </c>
      <c r="L7" s="119">
        <f t="shared" si="3"/>
        <v>0</v>
      </c>
      <c r="M7" s="120">
        <f t="shared" si="4"/>
        <v>0</v>
      </c>
      <c r="N7" s="116">
        <f t="shared" si="0"/>
        <v>3</v>
      </c>
      <c r="O7" s="38"/>
    </row>
    <row r="8" spans="1:15">
      <c r="A8" s="25" t="s">
        <v>17</v>
      </c>
      <c r="B8" s="154">
        <v>13</v>
      </c>
      <c r="C8" s="155">
        <v>413.52</v>
      </c>
      <c r="D8" s="140">
        <v>0</v>
      </c>
      <c r="E8" s="141">
        <v>0</v>
      </c>
      <c r="F8" s="92">
        <v>0</v>
      </c>
      <c r="G8" s="89">
        <v>0</v>
      </c>
      <c r="H8" s="145">
        <v>14</v>
      </c>
      <c r="I8" s="89">
        <v>395.39</v>
      </c>
      <c r="J8" s="148">
        <f t="shared" si="1"/>
        <v>27</v>
      </c>
      <c r="K8" s="84">
        <f t="shared" si="2"/>
        <v>808.91</v>
      </c>
      <c r="L8" s="119">
        <f t="shared" si="3"/>
        <v>0</v>
      </c>
      <c r="M8" s="120">
        <f t="shared" si="4"/>
        <v>0</v>
      </c>
      <c r="N8" s="116">
        <f t="shared" si="0"/>
        <v>2</v>
      </c>
      <c r="O8" s="38"/>
    </row>
    <row r="9" spans="1:15">
      <c r="A9" s="25" t="s">
        <v>18</v>
      </c>
      <c r="B9" s="154">
        <v>12</v>
      </c>
      <c r="C9" s="155">
        <v>377.43999999999994</v>
      </c>
      <c r="D9" s="140">
        <v>8</v>
      </c>
      <c r="E9" s="141">
        <v>235.02</v>
      </c>
      <c r="F9" s="92">
        <v>6</v>
      </c>
      <c r="G9" s="89">
        <v>424.84999999999997</v>
      </c>
      <c r="H9" s="145">
        <v>6</v>
      </c>
      <c r="I9" s="89">
        <v>353.45</v>
      </c>
      <c r="J9" s="148">
        <f t="shared" si="1"/>
        <v>32</v>
      </c>
      <c r="K9" s="84">
        <f t="shared" si="2"/>
        <v>1390.76</v>
      </c>
      <c r="L9" s="119">
        <f t="shared" si="3"/>
        <v>32</v>
      </c>
      <c r="M9" s="120">
        <f t="shared" si="4"/>
        <v>1390.76</v>
      </c>
      <c r="N9" s="116">
        <f t="shared" si="0"/>
        <v>4</v>
      </c>
      <c r="O9" s="38">
        <v>3</v>
      </c>
    </row>
    <row r="10" spans="1:15">
      <c r="A10" s="25" t="s">
        <v>19</v>
      </c>
      <c r="B10" s="154">
        <v>3</v>
      </c>
      <c r="C10" s="155">
        <v>318.78000000000003</v>
      </c>
      <c r="D10" s="140">
        <v>7</v>
      </c>
      <c r="E10" s="141">
        <v>213.85000000000002</v>
      </c>
      <c r="F10" s="92">
        <v>5</v>
      </c>
      <c r="G10" s="89">
        <v>414.61999999999995</v>
      </c>
      <c r="H10" s="145">
        <v>5</v>
      </c>
      <c r="I10" s="89">
        <v>335.54</v>
      </c>
      <c r="J10" s="148">
        <f t="shared" si="1"/>
        <v>20</v>
      </c>
      <c r="K10" s="84">
        <f t="shared" si="2"/>
        <v>1282.79</v>
      </c>
      <c r="L10" s="119">
        <f t="shared" si="3"/>
        <v>20</v>
      </c>
      <c r="M10" s="120">
        <f t="shared" si="4"/>
        <v>1282.79</v>
      </c>
      <c r="N10" s="116">
        <f t="shared" si="0"/>
        <v>4</v>
      </c>
      <c r="O10" s="38">
        <v>2</v>
      </c>
    </row>
    <row r="11" spans="1:15">
      <c r="A11" s="25" t="s">
        <v>20</v>
      </c>
      <c r="B11" s="154">
        <v>6</v>
      </c>
      <c r="C11" s="155">
        <v>315.82</v>
      </c>
      <c r="D11" s="140">
        <v>0</v>
      </c>
      <c r="E11" s="141">
        <v>0</v>
      </c>
      <c r="F11" s="92">
        <v>7</v>
      </c>
      <c r="G11" s="89">
        <v>450.29999999999995</v>
      </c>
      <c r="H11" s="145">
        <v>7</v>
      </c>
      <c r="I11" s="89">
        <v>349.69000000000005</v>
      </c>
      <c r="J11" s="148">
        <f t="shared" si="1"/>
        <v>20</v>
      </c>
      <c r="K11" s="84">
        <f t="shared" si="2"/>
        <v>1115.81</v>
      </c>
      <c r="L11" s="119">
        <f t="shared" si="3"/>
        <v>0</v>
      </c>
      <c r="M11" s="120">
        <f t="shared" si="4"/>
        <v>0</v>
      </c>
      <c r="N11" s="116">
        <f t="shared" si="0"/>
        <v>3</v>
      </c>
      <c r="O11" s="38"/>
    </row>
    <row r="12" spans="1:15">
      <c r="A12" s="25" t="s">
        <v>21</v>
      </c>
      <c r="B12" s="154">
        <v>7</v>
      </c>
      <c r="C12" s="155">
        <v>332.96999999999997</v>
      </c>
      <c r="D12" s="140">
        <v>0</v>
      </c>
      <c r="E12" s="141">
        <v>0</v>
      </c>
      <c r="F12" s="92">
        <v>11</v>
      </c>
      <c r="G12" s="89">
        <v>498.75</v>
      </c>
      <c r="H12" s="145">
        <v>10</v>
      </c>
      <c r="I12" s="89">
        <v>417.85</v>
      </c>
      <c r="J12" s="148">
        <f t="shared" si="1"/>
        <v>28</v>
      </c>
      <c r="K12" s="84">
        <f t="shared" si="2"/>
        <v>1249.5700000000002</v>
      </c>
      <c r="L12" s="119">
        <f t="shared" si="3"/>
        <v>0</v>
      </c>
      <c r="M12" s="120">
        <f t="shared" si="4"/>
        <v>0</v>
      </c>
      <c r="N12" s="116">
        <f t="shared" si="0"/>
        <v>3</v>
      </c>
      <c r="O12" s="38"/>
    </row>
    <row r="13" spans="1:15">
      <c r="A13" s="25" t="s">
        <v>22</v>
      </c>
      <c r="B13" s="154">
        <v>8</v>
      </c>
      <c r="C13" s="155">
        <v>324.60000000000002</v>
      </c>
      <c r="D13" s="140">
        <v>2</v>
      </c>
      <c r="E13" s="141">
        <v>180.34</v>
      </c>
      <c r="F13" s="92">
        <v>2</v>
      </c>
      <c r="G13" s="89">
        <v>344.08</v>
      </c>
      <c r="H13" s="145">
        <v>1</v>
      </c>
      <c r="I13" s="89">
        <v>252.20999999999998</v>
      </c>
      <c r="J13" s="148">
        <f t="shared" si="1"/>
        <v>13</v>
      </c>
      <c r="K13" s="84">
        <f t="shared" si="2"/>
        <v>1101.23</v>
      </c>
      <c r="L13" s="119">
        <f t="shared" si="3"/>
        <v>13</v>
      </c>
      <c r="M13" s="120">
        <f t="shared" si="4"/>
        <v>1101.23</v>
      </c>
      <c r="N13" s="116">
        <f t="shared" si="0"/>
        <v>4</v>
      </c>
      <c r="O13" s="38">
        <v>1</v>
      </c>
    </row>
    <row r="14" spans="1:15">
      <c r="A14" s="25" t="s">
        <v>23</v>
      </c>
      <c r="B14" s="154">
        <v>0</v>
      </c>
      <c r="C14" s="155">
        <v>0</v>
      </c>
      <c r="D14" s="140">
        <v>15</v>
      </c>
      <c r="E14" s="141">
        <v>281.07</v>
      </c>
      <c r="F14" s="92">
        <v>24</v>
      </c>
      <c r="G14" s="89">
        <v>1510.4099999999996</v>
      </c>
      <c r="H14" s="145">
        <v>0</v>
      </c>
      <c r="I14" s="89">
        <v>0</v>
      </c>
      <c r="J14" s="148">
        <f t="shared" si="1"/>
        <v>39</v>
      </c>
      <c r="K14" s="84">
        <f t="shared" si="2"/>
        <v>1791.4799999999996</v>
      </c>
      <c r="L14" s="119">
        <f t="shared" si="3"/>
        <v>0</v>
      </c>
      <c r="M14" s="120">
        <f t="shared" si="4"/>
        <v>0</v>
      </c>
      <c r="N14" s="116">
        <f t="shared" si="0"/>
        <v>2</v>
      </c>
      <c r="O14" s="38"/>
    </row>
    <row r="15" spans="1:15">
      <c r="A15" s="25" t="s">
        <v>24</v>
      </c>
      <c r="B15" s="154">
        <v>19</v>
      </c>
      <c r="C15" s="155">
        <v>484.09999999999997</v>
      </c>
      <c r="D15" s="140">
        <v>22</v>
      </c>
      <c r="E15" s="141">
        <v>394.65</v>
      </c>
      <c r="F15" s="92">
        <v>29</v>
      </c>
      <c r="G15" s="89">
        <v>622.39</v>
      </c>
      <c r="H15" s="145">
        <v>0</v>
      </c>
      <c r="I15" s="89">
        <v>0</v>
      </c>
      <c r="J15" s="148">
        <f t="shared" si="1"/>
        <v>70</v>
      </c>
      <c r="K15" s="84">
        <f t="shared" si="2"/>
        <v>1501.1399999999999</v>
      </c>
      <c r="L15" s="119">
        <f t="shared" si="3"/>
        <v>0</v>
      </c>
      <c r="M15" s="120">
        <f t="shared" si="4"/>
        <v>0</v>
      </c>
      <c r="N15" s="116">
        <f t="shared" si="0"/>
        <v>3</v>
      </c>
      <c r="O15" s="38"/>
    </row>
    <row r="16" spans="1:15">
      <c r="A16" s="25" t="s">
        <v>30</v>
      </c>
      <c r="B16" s="154">
        <v>0</v>
      </c>
      <c r="C16" s="155">
        <v>0</v>
      </c>
      <c r="D16" s="140">
        <v>14</v>
      </c>
      <c r="E16" s="141">
        <v>273.34999999999997</v>
      </c>
      <c r="F16" s="92">
        <v>12</v>
      </c>
      <c r="G16" s="89">
        <v>502.14</v>
      </c>
      <c r="H16" s="145">
        <v>16</v>
      </c>
      <c r="I16" s="89">
        <v>449.23000000000008</v>
      </c>
      <c r="J16" s="148">
        <f t="shared" si="1"/>
        <v>42</v>
      </c>
      <c r="K16" s="84">
        <f t="shared" si="2"/>
        <v>1224.72</v>
      </c>
      <c r="L16" s="119">
        <f t="shared" si="3"/>
        <v>0</v>
      </c>
      <c r="M16" s="120">
        <f t="shared" si="4"/>
        <v>0</v>
      </c>
      <c r="N16" s="116">
        <f t="shared" si="0"/>
        <v>3</v>
      </c>
      <c r="O16" s="38"/>
    </row>
    <row r="17" spans="1:15">
      <c r="A17" s="25" t="s">
        <v>75</v>
      </c>
      <c r="B17" s="154">
        <v>0</v>
      </c>
      <c r="C17" s="155">
        <v>0</v>
      </c>
      <c r="D17" s="140">
        <v>0</v>
      </c>
      <c r="E17" s="141">
        <v>0</v>
      </c>
      <c r="F17" s="92">
        <v>15</v>
      </c>
      <c r="G17" s="89">
        <v>518.79000000000008</v>
      </c>
      <c r="H17" s="145">
        <v>8</v>
      </c>
      <c r="I17" s="89">
        <v>352.44</v>
      </c>
      <c r="J17" s="148">
        <f t="shared" si="1"/>
        <v>23</v>
      </c>
      <c r="K17" s="84">
        <f t="shared" si="2"/>
        <v>871.23</v>
      </c>
      <c r="L17" s="119">
        <f t="shared" si="3"/>
        <v>0</v>
      </c>
      <c r="M17" s="120">
        <f t="shared" si="4"/>
        <v>0</v>
      </c>
      <c r="N17" s="116">
        <f t="shared" si="0"/>
        <v>2</v>
      </c>
      <c r="O17" s="38"/>
    </row>
    <row r="18" spans="1:15">
      <c r="A18" s="25" t="s">
        <v>25</v>
      </c>
      <c r="B18" s="154">
        <v>14</v>
      </c>
      <c r="C18" s="155">
        <v>447.46999999999991</v>
      </c>
      <c r="D18" s="140">
        <v>12</v>
      </c>
      <c r="E18" s="141">
        <v>261.82</v>
      </c>
      <c r="F18" s="92">
        <v>19</v>
      </c>
      <c r="G18" s="89">
        <v>527.54000000000008</v>
      </c>
      <c r="H18" s="145">
        <v>0</v>
      </c>
      <c r="I18" s="89">
        <v>0</v>
      </c>
      <c r="J18" s="148">
        <f t="shared" si="1"/>
        <v>45</v>
      </c>
      <c r="K18" s="84">
        <f t="shared" si="2"/>
        <v>1236.83</v>
      </c>
      <c r="L18" s="119">
        <f t="shared" si="3"/>
        <v>0</v>
      </c>
      <c r="M18" s="120">
        <f t="shared" si="4"/>
        <v>0</v>
      </c>
      <c r="N18" s="116">
        <f t="shared" si="0"/>
        <v>3</v>
      </c>
      <c r="O18" s="38"/>
    </row>
    <row r="19" spans="1:15">
      <c r="A19" s="25" t="s">
        <v>26</v>
      </c>
      <c r="B19" s="154">
        <v>0</v>
      </c>
      <c r="C19" s="155">
        <v>0</v>
      </c>
      <c r="D19" s="140">
        <v>9</v>
      </c>
      <c r="E19" s="141">
        <v>231.94</v>
      </c>
      <c r="F19" s="92">
        <v>9</v>
      </c>
      <c r="G19" s="89">
        <v>466.99</v>
      </c>
      <c r="H19" s="145">
        <v>11</v>
      </c>
      <c r="I19" s="89">
        <v>403.92</v>
      </c>
      <c r="J19" s="148">
        <f t="shared" si="1"/>
        <v>29</v>
      </c>
      <c r="K19" s="84">
        <f t="shared" si="2"/>
        <v>1102.8500000000001</v>
      </c>
      <c r="L19" s="119">
        <f t="shared" si="3"/>
        <v>0</v>
      </c>
      <c r="M19" s="120">
        <f t="shared" si="4"/>
        <v>0</v>
      </c>
      <c r="N19" s="116">
        <f t="shared" si="0"/>
        <v>3</v>
      </c>
      <c r="O19" s="38"/>
    </row>
    <row r="20" spans="1:15">
      <c r="A20" s="25" t="s">
        <v>27</v>
      </c>
      <c r="B20" s="154">
        <v>9</v>
      </c>
      <c r="C20" s="155">
        <v>349.24</v>
      </c>
      <c r="D20" s="140">
        <v>10</v>
      </c>
      <c r="E20" s="141">
        <v>235.07999999999998</v>
      </c>
      <c r="F20" s="92">
        <v>0</v>
      </c>
      <c r="G20" s="89">
        <v>0</v>
      </c>
      <c r="H20" s="145">
        <v>2</v>
      </c>
      <c r="I20" s="89">
        <v>275.39</v>
      </c>
      <c r="J20" s="148">
        <f t="shared" si="1"/>
        <v>21</v>
      </c>
      <c r="K20" s="84">
        <f t="shared" si="2"/>
        <v>859.70999999999992</v>
      </c>
      <c r="L20" s="119">
        <f t="shared" si="3"/>
        <v>0</v>
      </c>
      <c r="M20" s="120">
        <f t="shared" si="4"/>
        <v>0</v>
      </c>
      <c r="N20" s="116">
        <f t="shared" si="0"/>
        <v>3</v>
      </c>
      <c r="O20" s="38"/>
    </row>
    <row r="21" spans="1:15">
      <c r="A21" s="25" t="s">
        <v>28</v>
      </c>
      <c r="B21" s="154">
        <v>26</v>
      </c>
      <c r="C21" s="155">
        <v>718.53</v>
      </c>
      <c r="D21" s="140">
        <v>0</v>
      </c>
      <c r="E21" s="141">
        <v>0</v>
      </c>
      <c r="F21" s="92">
        <v>0</v>
      </c>
      <c r="G21" s="89">
        <v>0</v>
      </c>
      <c r="H21" s="145">
        <v>22</v>
      </c>
      <c r="I21" s="89">
        <v>624.05000000000007</v>
      </c>
      <c r="J21" s="148">
        <f t="shared" si="1"/>
        <v>48</v>
      </c>
      <c r="K21" s="84">
        <f t="shared" si="2"/>
        <v>1342.58</v>
      </c>
      <c r="L21" s="119">
        <f t="shared" si="3"/>
        <v>0</v>
      </c>
      <c r="M21" s="120">
        <f t="shared" si="4"/>
        <v>0</v>
      </c>
      <c r="N21" s="116">
        <f t="shared" si="0"/>
        <v>2</v>
      </c>
      <c r="O21" s="38"/>
    </row>
    <row r="22" spans="1:15">
      <c r="A22" s="25" t="s">
        <v>29</v>
      </c>
      <c r="B22" s="154">
        <v>2</v>
      </c>
      <c r="C22" s="155">
        <v>312.02</v>
      </c>
      <c r="D22" s="140">
        <v>4</v>
      </c>
      <c r="E22" s="141">
        <v>199.07999999999998</v>
      </c>
      <c r="F22" s="92">
        <v>0</v>
      </c>
      <c r="G22" s="89">
        <v>0</v>
      </c>
      <c r="H22" s="145">
        <v>4</v>
      </c>
      <c r="I22" s="89">
        <v>329.69</v>
      </c>
      <c r="J22" s="148">
        <f t="shared" si="1"/>
        <v>10</v>
      </c>
      <c r="K22" s="84">
        <f t="shared" si="2"/>
        <v>840.79</v>
      </c>
      <c r="L22" s="119">
        <f t="shared" si="3"/>
        <v>0</v>
      </c>
      <c r="M22" s="120">
        <f t="shared" si="4"/>
        <v>0</v>
      </c>
      <c r="N22" s="116">
        <f t="shared" si="0"/>
        <v>3</v>
      </c>
      <c r="O22" s="38"/>
    </row>
    <row r="23" spans="1:15">
      <c r="A23" s="25" t="s">
        <v>31</v>
      </c>
      <c r="B23" s="154">
        <v>24</v>
      </c>
      <c r="C23" s="155">
        <v>500.08000000000004</v>
      </c>
      <c r="D23" s="140">
        <v>0</v>
      </c>
      <c r="E23" s="141">
        <v>0</v>
      </c>
      <c r="F23" s="92">
        <v>28</v>
      </c>
      <c r="G23" s="89">
        <v>655.99000000000012</v>
      </c>
      <c r="H23" s="145">
        <v>17</v>
      </c>
      <c r="I23" s="89">
        <v>484.54</v>
      </c>
      <c r="J23" s="148">
        <f t="shared" si="1"/>
        <v>69</v>
      </c>
      <c r="K23" s="84">
        <f t="shared" si="2"/>
        <v>1640.6100000000001</v>
      </c>
      <c r="L23" s="119">
        <f t="shared" si="3"/>
        <v>0</v>
      </c>
      <c r="M23" s="120">
        <f t="shared" si="4"/>
        <v>0</v>
      </c>
      <c r="N23" s="116">
        <f t="shared" si="0"/>
        <v>3</v>
      </c>
      <c r="O23" s="38"/>
    </row>
    <row r="24" spans="1:15">
      <c r="A24" s="25" t="s">
        <v>32</v>
      </c>
      <c r="B24" s="154">
        <v>5</v>
      </c>
      <c r="C24" s="155">
        <v>313.63</v>
      </c>
      <c r="D24" s="140">
        <v>5</v>
      </c>
      <c r="E24" s="141">
        <v>200.53</v>
      </c>
      <c r="F24" s="92">
        <v>8</v>
      </c>
      <c r="G24" s="89">
        <v>472.21999999999997</v>
      </c>
      <c r="H24" s="145">
        <v>0</v>
      </c>
      <c r="I24" s="89">
        <v>0</v>
      </c>
      <c r="J24" s="148">
        <f t="shared" si="1"/>
        <v>18</v>
      </c>
      <c r="K24" s="84">
        <f t="shared" si="2"/>
        <v>986.37999999999988</v>
      </c>
      <c r="L24" s="119">
        <f t="shared" si="3"/>
        <v>0</v>
      </c>
      <c r="M24" s="120">
        <f t="shared" si="4"/>
        <v>0</v>
      </c>
      <c r="N24" s="116">
        <f t="shared" si="0"/>
        <v>3</v>
      </c>
      <c r="O24" s="38"/>
    </row>
    <row r="25" spans="1:15">
      <c r="A25" s="25" t="s">
        <v>33</v>
      </c>
      <c r="B25" s="154">
        <v>27</v>
      </c>
      <c r="C25" s="155">
        <v>659.06999999999982</v>
      </c>
      <c r="D25" s="140">
        <v>0</v>
      </c>
      <c r="E25" s="141">
        <v>0</v>
      </c>
      <c r="F25" s="92">
        <v>0</v>
      </c>
      <c r="G25" s="89">
        <v>0</v>
      </c>
      <c r="H25" s="145">
        <v>23</v>
      </c>
      <c r="I25" s="89">
        <v>1598.1899999999998</v>
      </c>
      <c r="J25" s="148">
        <f t="shared" si="1"/>
        <v>50</v>
      </c>
      <c r="K25" s="84">
        <f t="shared" si="2"/>
        <v>2257.2599999999998</v>
      </c>
      <c r="L25" s="119">
        <f t="shared" si="3"/>
        <v>0</v>
      </c>
      <c r="M25" s="120">
        <f t="shared" si="4"/>
        <v>0</v>
      </c>
      <c r="N25" s="116">
        <f t="shared" si="0"/>
        <v>2</v>
      </c>
      <c r="O25" s="38"/>
    </row>
    <row r="26" spans="1:15">
      <c r="A26" s="25" t="s">
        <v>34</v>
      </c>
      <c r="B26" s="154">
        <v>11</v>
      </c>
      <c r="C26" s="155">
        <v>383.75</v>
      </c>
      <c r="D26" s="140">
        <v>0</v>
      </c>
      <c r="E26" s="141">
        <v>0</v>
      </c>
      <c r="F26" s="92">
        <v>21</v>
      </c>
      <c r="G26" s="89">
        <v>530.64</v>
      </c>
      <c r="H26" s="145">
        <v>0</v>
      </c>
      <c r="I26" s="89">
        <v>0</v>
      </c>
      <c r="J26" s="148">
        <f t="shared" si="1"/>
        <v>32</v>
      </c>
      <c r="K26" s="84">
        <f t="shared" si="2"/>
        <v>914.39</v>
      </c>
      <c r="L26" s="119">
        <f t="shared" si="3"/>
        <v>0</v>
      </c>
      <c r="M26" s="120">
        <f t="shared" si="4"/>
        <v>0</v>
      </c>
      <c r="N26" s="116">
        <f t="shared" si="0"/>
        <v>2</v>
      </c>
      <c r="O26" s="38"/>
    </row>
    <row r="27" spans="1:15">
      <c r="A27" s="25" t="s">
        <v>35</v>
      </c>
      <c r="B27" s="154">
        <v>0</v>
      </c>
      <c r="C27" s="155">
        <v>0</v>
      </c>
      <c r="D27" s="140">
        <v>1</v>
      </c>
      <c r="E27" s="141">
        <v>160.36000000000001</v>
      </c>
      <c r="F27" s="92">
        <v>1</v>
      </c>
      <c r="G27" s="89">
        <v>343.16999999999996</v>
      </c>
      <c r="H27" s="145">
        <v>3</v>
      </c>
      <c r="I27" s="89">
        <v>284.89</v>
      </c>
      <c r="J27" s="148">
        <f t="shared" si="1"/>
        <v>5</v>
      </c>
      <c r="K27" s="84">
        <f t="shared" si="2"/>
        <v>788.42</v>
      </c>
      <c r="L27" s="119">
        <f t="shared" si="3"/>
        <v>0</v>
      </c>
      <c r="M27" s="120">
        <f t="shared" si="4"/>
        <v>0</v>
      </c>
      <c r="N27" s="116">
        <f t="shared" si="0"/>
        <v>3</v>
      </c>
      <c r="O27" s="38"/>
    </row>
    <row r="28" spans="1:15">
      <c r="A28" s="25" t="s">
        <v>36</v>
      </c>
      <c r="B28" s="154">
        <v>23</v>
      </c>
      <c r="C28" s="155">
        <v>495.03</v>
      </c>
      <c r="D28" s="140">
        <v>18</v>
      </c>
      <c r="E28" s="141">
        <v>311.57</v>
      </c>
      <c r="F28" s="92">
        <v>27</v>
      </c>
      <c r="G28" s="89">
        <v>604.53</v>
      </c>
      <c r="H28" s="145">
        <v>19</v>
      </c>
      <c r="I28" s="89">
        <v>487.53999999999996</v>
      </c>
      <c r="J28" s="148">
        <f t="shared" si="1"/>
        <v>87</v>
      </c>
      <c r="K28" s="84">
        <f t="shared" si="2"/>
        <v>1898.6699999999998</v>
      </c>
      <c r="L28" s="119">
        <f t="shared" si="3"/>
        <v>87</v>
      </c>
      <c r="M28" s="120">
        <f t="shared" si="4"/>
        <v>1898.6699999999998</v>
      </c>
      <c r="N28" s="116">
        <f t="shared" si="0"/>
        <v>4</v>
      </c>
      <c r="O28" s="38">
        <v>5</v>
      </c>
    </row>
    <row r="29" spans="1:15">
      <c r="A29" s="25" t="s">
        <v>37</v>
      </c>
      <c r="B29" s="154">
        <v>25</v>
      </c>
      <c r="C29" s="155">
        <v>505.71</v>
      </c>
      <c r="D29" s="140">
        <v>0</v>
      </c>
      <c r="E29" s="141">
        <v>0</v>
      </c>
      <c r="F29" s="92">
        <v>0</v>
      </c>
      <c r="G29" s="89">
        <v>0</v>
      </c>
      <c r="H29" s="145">
        <v>21</v>
      </c>
      <c r="I29" s="89">
        <v>532.38</v>
      </c>
      <c r="J29" s="148">
        <f t="shared" si="1"/>
        <v>46</v>
      </c>
      <c r="K29" s="84">
        <f t="shared" si="2"/>
        <v>1038.0899999999999</v>
      </c>
      <c r="L29" s="119">
        <f t="shared" si="3"/>
        <v>0</v>
      </c>
      <c r="M29" s="120">
        <f t="shared" si="4"/>
        <v>0</v>
      </c>
      <c r="N29" s="116">
        <f t="shared" si="0"/>
        <v>2</v>
      </c>
      <c r="O29" s="38"/>
    </row>
    <row r="30" spans="1:15">
      <c r="A30" s="25" t="s">
        <v>38</v>
      </c>
      <c r="B30" s="154">
        <v>0</v>
      </c>
      <c r="C30" s="155">
        <v>0</v>
      </c>
      <c r="D30" s="140">
        <v>17</v>
      </c>
      <c r="E30" s="141">
        <v>319.69000000000005</v>
      </c>
      <c r="F30" s="92">
        <v>23</v>
      </c>
      <c r="G30" s="89">
        <v>533.95000000000005</v>
      </c>
      <c r="H30" s="145">
        <v>0</v>
      </c>
      <c r="I30" s="89">
        <v>0</v>
      </c>
      <c r="J30" s="148">
        <f t="shared" si="1"/>
        <v>40</v>
      </c>
      <c r="K30" s="84">
        <f t="shared" si="2"/>
        <v>853.6400000000001</v>
      </c>
      <c r="L30" s="119">
        <f t="shared" si="3"/>
        <v>0</v>
      </c>
      <c r="M30" s="120">
        <f t="shared" si="4"/>
        <v>0</v>
      </c>
      <c r="N30" s="116">
        <f t="shared" si="0"/>
        <v>2</v>
      </c>
      <c r="O30" s="38"/>
    </row>
    <row r="31" spans="1:15">
      <c r="A31" s="25" t="s">
        <v>39</v>
      </c>
      <c r="B31" s="154">
        <v>0</v>
      </c>
      <c r="C31" s="155">
        <v>0</v>
      </c>
      <c r="D31" s="140">
        <v>13</v>
      </c>
      <c r="E31" s="141">
        <v>267.89</v>
      </c>
      <c r="F31" s="92">
        <v>16</v>
      </c>
      <c r="G31" s="89">
        <v>509.35</v>
      </c>
      <c r="H31" s="145">
        <v>12</v>
      </c>
      <c r="I31" s="89">
        <v>414.66999999999996</v>
      </c>
      <c r="J31" s="148">
        <f t="shared" si="1"/>
        <v>41</v>
      </c>
      <c r="K31" s="84">
        <f t="shared" si="2"/>
        <v>1191.9099999999999</v>
      </c>
      <c r="L31" s="119">
        <f t="shared" si="3"/>
        <v>0</v>
      </c>
      <c r="M31" s="120">
        <f t="shared" si="4"/>
        <v>0</v>
      </c>
      <c r="N31" s="116">
        <f t="shared" si="0"/>
        <v>3</v>
      </c>
      <c r="O31" s="38"/>
    </row>
    <row r="32" spans="1:15">
      <c r="A32" s="25" t="s">
        <v>40</v>
      </c>
      <c r="B32" s="154">
        <v>10</v>
      </c>
      <c r="C32" s="155">
        <v>356.18999999999994</v>
      </c>
      <c r="D32" s="140">
        <v>11</v>
      </c>
      <c r="E32" s="141">
        <v>244.57</v>
      </c>
      <c r="F32" s="92">
        <v>0</v>
      </c>
      <c r="G32" s="89">
        <v>0</v>
      </c>
      <c r="H32" s="145">
        <v>13</v>
      </c>
      <c r="I32" s="89">
        <v>411.76</v>
      </c>
      <c r="J32" s="148">
        <f t="shared" si="1"/>
        <v>34</v>
      </c>
      <c r="K32" s="84">
        <f t="shared" si="2"/>
        <v>1012.52</v>
      </c>
      <c r="L32" s="119">
        <f t="shared" si="3"/>
        <v>0</v>
      </c>
      <c r="M32" s="120">
        <f t="shared" si="4"/>
        <v>0</v>
      </c>
      <c r="N32" s="116">
        <f t="shared" si="0"/>
        <v>3</v>
      </c>
      <c r="O32" s="38"/>
    </row>
    <row r="33" spans="1:15">
      <c r="A33" s="25" t="s">
        <v>41</v>
      </c>
      <c r="B33" s="154">
        <v>0</v>
      </c>
      <c r="C33" s="155">
        <v>0</v>
      </c>
      <c r="D33" s="140">
        <v>21</v>
      </c>
      <c r="E33" s="141">
        <v>359.07999999999993</v>
      </c>
      <c r="F33" s="92">
        <v>0</v>
      </c>
      <c r="G33" s="89">
        <v>0</v>
      </c>
      <c r="H33" s="145">
        <v>18</v>
      </c>
      <c r="I33" s="89">
        <v>467.82999999999993</v>
      </c>
      <c r="J33" s="148">
        <f t="shared" si="1"/>
        <v>39</v>
      </c>
      <c r="K33" s="84">
        <f t="shared" si="2"/>
        <v>826.90999999999985</v>
      </c>
      <c r="L33" s="119">
        <f t="shared" si="3"/>
        <v>0</v>
      </c>
      <c r="M33" s="120">
        <f t="shared" si="4"/>
        <v>0</v>
      </c>
      <c r="N33" s="116">
        <f t="shared" si="0"/>
        <v>2</v>
      </c>
      <c r="O33" s="38"/>
    </row>
    <row r="34" spans="1:15">
      <c r="A34" s="25" t="s">
        <v>42</v>
      </c>
      <c r="B34" s="154">
        <v>4</v>
      </c>
      <c r="C34" s="155">
        <v>319.57000000000005</v>
      </c>
      <c r="D34" s="140">
        <v>6</v>
      </c>
      <c r="E34" s="141">
        <v>213.28000000000003</v>
      </c>
      <c r="F34" s="92">
        <v>4</v>
      </c>
      <c r="G34" s="89">
        <v>390.71</v>
      </c>
      <c r="H34" s="145">
        <v>0</v>
      </c>
      <c r="I34" s="89">
        <v>0</v>
      </c>
      <c r="J34" s="148">
        <f t="shared" si="1"/>
        <v>14</v>
      </c>
      <c r="K34" s="84">
        <f t="shared" si="2"/>
        <v>923.56000000000017</v>
      </c>
      <c r="L34" s="119">
        <f t="shared" si="3"/>
        <v>0</v>
      </c>
      <c r="M34" s="120">
        <f t="shared" si="4"/>
        <v>0</v>
      </c>
      <c r="N34" s="116">
        <f t="shared" si="0"/>
        <v>3</v>
      </c>
      <c r="O34" s="38"/>
    </row>
    <row r="35" spans="1:15">
      <c r="A35" s="25" t="s">
        <v>46</v>
      </c>
      <c r="B35" s="154">
        <v>0</v>
      </c>
      <c r="C35" s="155">
        <v>0</v>
      </c>
      <c r="D35" s="140">
        <v>16</v>
      </c>
      <c r="E35" s="141">
        <v>308.73</v>
      </c>
      <c r="F35" s="92">
        <v>17</v>
      </c>
      <c r="G35" s="88">
        <v>530.06000000000006</v>
      </c>
      <c r="H35" s="145">
        <v>0</v>
      </c>
      <c r="I35" s="88">
        <v>0</v>
      </c>
      <c r="J35" s="148">
        <f t="shared" si="1"/>
        <v>33</v>
      </c>
      <c r="K35" s="83">
        <f t="shared" si="2"/>
        <v>838.79000000000008</v>
      </c>
      <c r="L35" s="119">
        <f t="shared" si="3"/>
        <v>0</v>
      </c>
      <c r="M35" s="120">
        <f t="shared" si="4"/>
        <v>0</v>
      </c>
      <c r="N35" s="116">
        <f t="shared" si="0"/>
        <v>2</v>
      </c>
      <c r="O35" s="28"/>
    </row>
    <row r="36" spans="1:15">
      <c r="A36" s="25" t="s">
        <v>47</v>
      </c>
      <c r="B36" s="154">
        <v>16</v>
      </c>
      <c r="C36" s="155">
        <v>471.36</v>
      </c>
      <c r="D36" s="140">
        <v>20</v>
      </c>
      <c r="E36" s="141">
        <v>348.71999999999997</v>
      </c>
      <c r="F36" s="92">
        <v>22</v>
      </c>
      <c r="G36" s="88">
        <v>541.02</v>
      </c>
      <c r="H36" s="145">
        <v>15</v>
      </c>
      <c r="I36" s="88">
        <v>450.38000000000005</v>
      </c>
      <c r="J36" s="148">
        <f t="shared" si="1"/>
        <v>73</v>
      </c>
      <c r="K36" s="83">
        <f t="shared" si="2"/>
        <v>1811.48</v>
      </c>
      <c r="L36" s="119">
        <f t="shared" si="3"/>
        <v>73</v>
      </c>
      <c r="M36" s="120">
        <f t="shared" si="4"/>
        <v>1811.48</v>
      </c>
      <c r="N36" s="116">
        <f t="shared" si="0"/>
        <v>4</v>
      </c>
      <c r="O36" s="38">
        <v>4</v>
      </c>
    </row>
    <row r="37" spans="1:15" ht="13.5" thickBot="1">
      <c r="A37" s="29" t="s">
        <v>48</v>
      </c>
      <c r="B37" s="156">
        <v>17</v>
      </c>
      <c r="C37" s="157">
        <v>470.68200000000002</v>
      </c>
      <c r="D37" s="142">
        <v>0</v>
      </c>
      <c r="E37" s="143">
        <v>0</v>
      </c>
      <c r="F37" s="93">
        <v>25</v>
      </c>
      <c r="G37" s="90">
        <v>579.4899999999999</v>
      </c>
      <c r="H37" s="146">
        <v>0</v>
      </c>
      <c r="I37" s="90">
        <v>0</v>
      </c>
      <c r="J37" s="149">
        <f t="shared" si="1"/>
        <v>42</v>
      </c>
      <c r="K37" s="86">
        <f t="shared" si="2"/>
        <v>1050.172</v>
      </c>
      <c r="L37" s="123">
        <f t="shared" si="3"/>
        <v>0</v>
      </c>
      <c r="M37" s="124">
        <f t="shared" si="4"/>
        <v>0</v>
      </c>
      <c r="N37" s="125">
        <f t="shared" si="0"/>
        <v>2</v>
      </c>
      <c r="O37" s="32"/>
    </row>
    <row r="38" spans="1:15">
      <c r="A38" s="103" t="s">
        <v>76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</row>
    <row r="39" spans="1:15">
      <c r="A39" s="103" t="s">
        <v>77</v>
      </c>
    </row>
    <row r="40" spans="1:15">
      <c r="A40" s="1" t="s">
        <v>78</v>
      </c>
    </row>
  </sheetData>
  <pageMargins left="0.7" right="0.7" top="0.34" bottom="0.44" header="0.2" footer="0.19"/>
  <pageSetup paperSize="9" scale="9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>
      <selection activeCell="L10" sqref="L10"/>
    </sheetView>
  </sheetViews>
  <sheetFormatPr defaultRowHeight="12.75"/>
  <cols>
    <col min="1" max="1" width="18" customWidth="1"/>
    <col min="2" max="2" width="6.7109375" customWidth="1"/>
    <col min="4" max="4" width="6.7109375" customWidth="1"/>
    <col min="13" max="13" width="10.140625" bestFit="1" customWidth="1"/>
    <col min="14" max="14" width="10.42578125" customWidth="1"/>
    <col min="15" max="15" width="8.28515625" customWidth="1"/>
  </cols>
  <sheetData>
    <row r="1" spans="1:16">
      <c r="B1" s="261" t="s">
        <v>81</v>
      </c>
      <c r="C1" s="261"/>
      <c r="D1" s="261" t="s">
        <v>82</v>
      </c>
      <c r="E1" s="261"/>
      <c r="F1" s="261" t="s">
        <v>82</v>
      </c>
      <c r="G1" s="261"/>
      <c r="H1" s="261" t="s">
        <v>83</v>
      </c>
      <c r="I1" s="261"/>
      <c r="J1" s="261" t="s">
        <v>83</v>
      </c>
      <c r="K1" s="261"/>
    </row>
    <row r="2" spans="1:16" ht="24" thickBot="1">
      <c r="A2" s="33" t="s">
        <v>0</v>
      </c>
      <c r="B2" s="33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 t="s">
        <v>49</v>
      </c>
      <c r="O2" s="34"/>
      <c r="P2" s="34"/>
    </row>
    <row r="3" spans="1:16">
      <c r="A3" s="40" t="s">
        <v>2</v>
      </c>
      <c r="B3" s="181" t="s">
        <v>69</v>
      </c>
      <c r="C3" s="181"/>
      <c r="D3" s="183" t="s">
        <v>70</v>
      </c>
      <c r="E3" s="183"/>
      <c r="F3" s="183" t="s">
        <v>71</v>
      </c>
      <c r="G3" s="183"/>
      <c r="H3" s="186" t="s">
        <v>72</v>
      </c>
      <c r="I3" s="186"/>
      <c r="J3" s="186" t="s">
        <v>119</v>
      </c>
      <c r="K3" s="186"/>
      <c r="L3" s="41" t="s">
        <v>61</v>
      </c>
      <c r="M3" s="41"/>
      <c r="N3" s="36" t="s">
        <v>120</v>
      </c>
      <c r="O3" s="237" t="s">
        <v>128</v>
      </c>
      <c r="P3" s="36" t="s">
        <v>49</v>
      </c>
    </row>
    <row r="4" spans="1:16" ht="13.5" thickBot="1">
      <c r="A4" s="217" t="s">
        <v>8</v>
      </c>
      <c r="B4" s="218" t="s">
        <v>9</v>
      </c>
      <c r="C4" s="218" t="s">
        <v>10</v>
      </c>
      <c r="D4" s="219" t="s">
        <v>9</v>
      </c>
      <c r="E4" s="219" t="s">
        <v>10</v>
      </c>
      <c r="F4" s="219" t="s">
        <v>9</v>
      </c>
      <c r="G4" s="219" t="s">
        <v>10</v>
      </c>
      <c r="H4" s="220" t="s">
        <v>9</v>
      </c>
      <c r="I4" s="220" t="s">
        <v>10</v>
      </c>
      <c r="J4" s="220" t="s">
        <v>9</v>
      </c>
      <c r="K4" s="220" t="s">
        <v>10</v>
      </c>
      <c r="L4" s="221" t="s">
        <v>11</v>
      </c>
      <c r="M4" s="221" t="s">
        <v>12</v>
      </c>
      <c r="N4" s="46" t="s">
        <v>121</v>
      </c>
      <c r="O4" s="238" t="s">
        <v>129</v>
      </c>
      <c r="P4" s="239" t="s">
        <v>102</v>
      </c>
    </row>
    <row r="5" spans="1:16">
      <c r="A5" s="24" t="s">
        <v>22</v>
      </c>
      <c r="B5" s="222">
        <v>2</v>
      </c>
      <c r="C5" s="223">
        <v>324.60000000000002</v>
      </c>
      <c r="D5" s="224">
        <v>1</v>
      </c>
      <c r="E5" s="225">
        <v>180.34</v>
      </c>
      <c r="F5" s="226">
        <v>1</v>
      </c>
      <c r="G5" s="225">
        <v>344.08</v>
      </c>
      <c r="H5" s="227">
        <v>1</v>
      </c>
      <c r="I5" s="223">
        <v>252.20999999999998</v>
      </c>
      <c r="J5" s="228">
        <v>0</v>
      </c>
      <c r="K5" s="229">
        <v>0</v>
      </c>
      <c r="L5" s="230">
        <f>B5+D5+F5+H5</f>
        <v>5</v>
      </c>
      <c r="M5" s="129">
        <f>C5+E5+G5+I5</f>
        <v>1101.23</v>
      </c>
      <c r="N5" s="53" t="s">
        <v>122</v>
      </c>
      <c r="O5" s="251">
        <v>1</v>
      </c>
      <c r="P5" s="252" t="s">
        <v>125</v>
      </c>
    </row>
    <row r="6" spans="1:16">
      <c r="A6" s="25" t="s">
        <v>18</v>
      </c>
      <c r="B6" s="179">
        <v>4</v>
      </c>
      <c r="C6" s="180">
        <v>377.43999999999994</v>
      </c>
      <c r="D6" s="206">
        <v>2</v>
      </c>
      <c r="E6" s="201">
        <v>235.02</v>
      </c>
      <c r="F6" s="200">
        <v>2</v>
      </c>
      <c r="G6" s="201">
        <v>424.84999999999997</v>
      </c>
      <c r="H6" s="202">
        <v>3</v>
      </c>
      <c r="I6" s="198">
        <v>353.45</v>
      </c>
      <c r="J6" s="199">
        <v>2</v>
      </c>
      <c r="K6" s="198">
        <v>273.81</v>
      </c>
      <c r="L6" s="203">
        <f t="shared" ref="L6:M8" si="0">D6+F6+H6+J6</f>
        <v>9</v>
      </c>
      <c r="M6" s="120">
        <f t="shared" si="0"/>
        <v>1287.1299999999999</v>
      </c>
      <c r="N6" s="50" t="s">
        <v>122</v>
      </c>
      <c r="O6" s="253">
        <v>2</v>
      </c>
      <c r="P6" s="254" t="s">
        <v>125</v>
      </c>
    </row>
    <row r="7" spans="1:16">
      <c r="A7" s="25" t="s">
        <v>26</v>
      </c>
      <c r="B7" s="179">
        <v>0</v>
      </c>
      <c r="C7" s="180">
        <v>0</v>
      </c>
      <c r="D7" s="206">
        <v>3</v>
      </c>
      <c r="E7" s="201">
        <v>231.94</v>
      </c>
      <c r="F7" s="200">
        <v>4</v>
      </c>
      <c r="G7" s="201">
        <v>466.99</v>
      </c>
      <c r="H7" s="202">
        <v>5</v>
      </c>
      <c r="I7" s="198">
        <v>403.92</v>
      </c>
      <c r="J7" s="199">
        <v>4</v>
      </c>
      <c r="K7" s="198">
        <v>297.60999999999996</v>
      </c>
      <c r="L7" s="203">
        <f t="shared" si="0"/>
        <v>16</v>
      </c>
      <c r="M7" s="120">
        <f t="shared" si="0"/>
        <v>1400.46</v>
      </c>
      <c r="N7" s="50" t="s">
        <v>122</v>
      </c>
      <c r="O7" s="253">
        <v>3</v>
      </c>
      <c r="P7" s="254" t="s">
        <v>125</v>
      </c>
    </row>
    <row r="8" spans="1:16">
      <c r="A8" s="25" t="s">
        <v>36</v>
      </c>
      <c r="B8" s="179">
        <v>7</v>
      </c>
      <c r="C8" s="180">
        <v>495.03</v>
      </c>
      <c r="D8" s="206">
        <v>7</v>
      </c>
      <c r="E8" s="201">
        <v>311.57</v>
      </c>
      <c r="F8" s="200">
        <v>7</v>
      </c>
      <c r="G8" s="201">
        <v>604.53</v>
      </c>
      <c r="H8" s="202">
        <v>6</v>
      </c>
      <c r="I8" s="198">
        <v>487.53999999999996</v>
      </c>
      <c r="J8" s="199">
        <v>5</v>
      </c>
      <c r="K8" s="198">
        <v>394.96</v>
      </c>
      <c r="L8" s="203">
        <f t="shared" si="0"/>
        <v>25</v>
      </c>
      <c r="M8" s="120">
        <f t="shared" si="0"/>
        <v>1798.6</v>
      </c>
      <c r="N8" s="50" t="s">
        <v>122</v>
      </c>
      <c r="O8" s="253">
        <v>4</v>
      </c>
      <c r="P8" s="254" t="s">
        <v>125</v>
      </c>
    </row>
    <row r="9" spans="1:16">
      <c r="A9" s="25" t="s">
        <v>27</v>
      </c>
      <c r="B9" s="179">
        <v>3</v>
      </c>
      <c r="C9" s="180">
        <v>349.24</v>
      </c>
      <c r="D9" s="206">
        <v>4</v>
      </c>
      <c r="E9" s="201">
        <v>235.07999999999998</v>
      </c>
      <c r="F9" s="188">
        <v>0</v>
      </c>
      <c r="G9" s="180">
        <v>0</v>
      </c>
      <c r="H9" s="202">
        <v>2</v>
      </c>
      <c r="I9" s="198">
        <v>275.39</v>
      </c>
      <c r="J9" s="199">
        <v>1</v>
      </c>
      <c r="K9" s="198">
        <v>228.17000000000002</v>
      </c>
      <c r="L9" s="203">
        <f>D9+H9+J9</f>
        <v>7</v>
      </c>
      <c r="M9" s="120">
        <f>E9+I9+K9</f>
        <v>738.64</v>
      </c>
      <c r="N9" s="50" t="s">
        <v>123</v>
      </c>
      <c r="O9" s="253"/>
      <c r="P9" s="254" t="s">
        <v>125</v>
      </c>
    </row>
    <row r="10" spans="1:16" ht="13.5" thickBot="1">
      <c r="A10" s="29" t="s">
        <v>20</v>
      </c>
      <c r="B10" s="208">
        <v>1</v>
      </c>
      <c r="C10" s="209">
        <v>315.82</v>
      </c>
      <c r="D10" s="189">
        <v>0</v>
      </c>
      <c r="E10" s="190">
        <v>0</v>
      </c>
      <c r="F10" s="210">
        <v>3</v>
      </c>
      <c r="G10" s="211">
        <v>450.29999999999995</v>
      </c>
      <c r="H10" s="214">
        <v>4</v>
      </c>
      <c r="I10" s="209">
        <v>349.69000000000005</v>
      </c>
      <c r="J10" s="191">
        <v>3</v>
      </c>
      <c r="K10" s="190">
        <v>291.01</v>
      </c>
      <c r="L10" s="205">
        <f>B10+F10+H10</f>
        <v>8</v>
      </c>
      <c r="M10" s="124">
        <f>C10+G10+I10</f>
        <v>1115.81</v>
      </c>
      <c r="N10" s="231" t="s">
        <v>123</v>
      </c>
      <c r="O10" s="255"/>
      <c r="P10" s="231" t="s">
        <v>125</v>
      </c>
    </row>
    <row r="11" spans="1:16">
      <c r="A11" s="24" t="s">
        <v>13</v>
      </c>
      <c r="B11" s="232">
        <v>1</v>
      </c>
      <c r="C11" s="233">
        <v>281.01000000000005</v>
      </c>
      <c r="D11" s="224">
        <v>1</v>
      </c>
      <c r="E11" s="225">
        <v>189.53</v>
      </c>
      <c r="F11" s="226">
        <v>1</v>
      </c>
      <c r="G11" s="225">
        <v>356.54</v>
      </c>
      <c r="H11" s="234">
        <v>0</v>
      </c>
      <c r="I11" s="229">
        <v>0</v>
      </c>
      <c r="J11" s="235">
        <v>1</v>
      </c>
      <c r="K11" s="223">
        <v>236.57</v>
      </c>
      <c r="L11" s="230">
        <f t="shared" ref="L11:M14" si="1">B11+D11+F11+J11</f>
        <v>4</v>
      </c>
      <c r="M11" s="129">
        <f t="shared" si="1"/>
        <v>1063.6500000000001</v>
      </c>
      <c r="N11" s="53" t="s">
        <v>122</v>
      </c>
      <c r="O11" s="251">
        <v>1</v>
      </c>
      <c r="P11" s="252" t="s">
        <v>102</v>
      </c>
    </row>
    <row r="12" spans="1:16">
      <c r="A12" s="25" t="s">
        <v>32</v>
      </c>
      <c r="B12" s="197">
        <v>3</v>
      </c>
      <c r="C12" s="198">
        <v>313.63</v>
      </c>
      <c r="D12" s="206">
        <v>2</v>
      </c>
      <c r="E12" s="201">
        <v>200.53</v>
      </c>
      <c r="F12" s="200">
        <v>3</v>
      </c>
      <c r="G12" s="201">
        <v>472.21999999999997</v>
      </c>
      <c r="H12" s="185">
        <v>0</v>
      </c>
      <c r="I12" s="180">
        <v>0</v>
      </c>
      <c r="J12" s="199">
        <v>2</v>
      </c>
      <c r="K12" s="198">
        <v>254.73999999999998</v>
      </c>
      <c r="L12" s="203">
        <f t="shared" si="1"/>
        <v>10</v>
      </c>
      <c r="M12" s="120">
        <f t="shared" si="1"/>
        <v>1241.1199999999999</v>
      </c>
      <c r="N12" s="50" t="s">
        <v>122</v>
      </c>
      <c r="O12" s="253">
        <v>2</v>
      </c>
      <c r="P12" s="254" t="s">
        <v>102</v>
      </c>
    </row>
    <row r="13" spans="1:16" ht="13.5" thickBot="1">
      <c r="A13" s="29" t="s">
        <v>42</v>
      </c>
      <c r="B13" s="208">
        <v>2</v>
      </c>
      <c r="C13" s="209">
        <v>319.57000000000005</v>
      </c>
      <c r="D13" s="236">
        <v>3</v>
      </c>
      <c r="E13" s="211">
        <v>213.28000000000003</v>
      </c>
      <c r="F13" s="210">
        <v>2</v>
      </c>
      <c r="G13" s="211">
        <v>390.71</v>
      </c>
      <c r="H13" s="215">
        <v>0</v>
      </c>
      <c r="I13" s="190">
        <v>0</v>
      </c>
      <c r="J13" s="216">
        <v>3</v>
      </c>
      <c r="K13" s="209">
        <v>265.53000000000003</v>
      </c>
      <c r="L13" s="205">
        <f t="shared" si="1"/>
        <v>10</v>
      </c>
      <c r="M13" s="124">
        <f t="shared" si="1"/>
        <v>1189.0900000000001</v>
      </c>
      <c r="N13" s="231" t="s">
        <v>122</v>
      </c>
      <c r="O13" s="255">
        <v>3</v>
      </c>
      <c r="P13" s="231" t="s">
        <v>102</v>
      </c>
    </row>
    <row r="14" spans="1:16">
      <c r="A14" s="24" t="s">
        <v>24</v>
      </c>
      <c r="B14" s="222">
        <v>2</v>
      </c>
      <c r="C14" s="223">
        <v>484.09999999999997</v>
      </c>
      <c r="D14" s="224">
        <v>3</v>
      </c>
      <c r="E14" s="225">
        <v>394.65</v>
      </c>
      <c r="F14" s="226">
        <v>4</v>
      </c>
      <c r="G14" s="225">
        <v>622.39</v>
      </c>
      <c r="H14" s="234">
        <v>0</v>
      </c>
      <c r="I14" s="229">
        <v>0</v>
      </c>
      <c r="J14" s="235">
        <v>1</v>
      </c>
      <c r="K14" s="223">
        <v>344.21</v>
      </c>
      <c r="L14" s="230">
        <f t="shared" si="1"/>
        <v>10</v>
      </c>
      <c r="M14" s="129">
        <f t="shared" si="1"/>
        <v>1845.35</v>
      </c>
      <c r="N14" s="53" t="s">
        <v>122</v>
      </c>
      <c r="O14" s="251">
        <v>1</v>
      </c>
      <c r="P14" s="252" t="s">
        <v>111</v>
      </c>
    </row>
    <row r="15" spans="1:16" ht="13.5" thickBot="1">
      <c r="A15" s="29" t="s">
        <v>48</v>
      </c>
      <c r="B15" s="208">
        <v>1</v>
      </c>
      <c r="C15" s="209">
        <v>470.68200000000002</v>
      </c>
      <c r="D15" s="189">
        <v>0</v>
      </c>
      <c r="E15" s="190">
        <v>0</v>
      </c>
      <c r="F15" s="210">
        <v>3</v>
      </c>
      <c r="G15" s="211">
        <v>579.4899999999999</v>
      </c>
      <c r="H15" s="215">
        <v>0</v>
      </c>
      <c r="I15" s="190">
        <v>0</v>
      </c>
      <c r="J15" s="216">
        <v>2</v>
      </c>
      <c r="K15" s="209">
        <v>396.49</v>
      </c>
      <c r="L15" s="205">
        <f>B15+F15+J15</f>
        <v>6</v>
      </c>
      <c r="M15" s="124">
        <f>C15+G15+K15</f>
        <v>1446.662</v>
      </c>
      <c r="N15" s="231" t="s">
        <v>123</v>
      </c>
      <c r="O15" s="255"/>
      <c r="P15" s="231" t="s">
        <v>111</v>
      </c>
    </row>
    <row r="16" spans="1:16">
      <c r="A16" s="24" t="s">
        <v>39</v>
      </c>
      <c r="B16" s="240">
        <v>0</v>
      </c>
      <c r="C16" s="229">
        <v>0</v>
      </c>
      <c r="D16" s="224">
        <v>2</v>
      </c>
      <c r="E16" s="225">
        <v>267.89</v>
      </c>
      <c r="F16" s="226">
        <v>1</v>
      </c>
      <c r="G16" s="225">
        <v>509.35</v>
      </c>
      <c r="H16" s="227">
        <v>2</v>
      </c>
      <c r="I16" s="223">
        <v>414.66999999999996</v>
      </c>
      <c r="J16" s="235">
        <v>2</v>
      </c>
      <c r="K16" s="223">
        <v>304.7</v>
      </c>
      <c r="L16" s="230">
        <f>D16+F16+H16+J16</f>
        <v>7</v>
      </c>
      <c r="M16" s="129">
        <f>E16+G16+I16+K16</f>
        <v>1496.61</v>
      </c>
      <c r="N16" s="53" t="s">
        <v>122</v>
      </c>
      <c r="O16" s="251">
        <v>1</v>
      </c>
      <c r="P16" s="252" t="s">
        <v>104</v>
      </c>
    </row>
    <row r="17" spans="1:16" ht="13.5" thickBot="1">
      <c r="A17" s="29" t="s">
        <v>29</v>
      </c>
      <c r="B17" s="208">
        <v>1</v>
      </c>
      <c r="C17" s="209">
        <v>312.02</v>
      </c>
      <c r="D17" s="236">
        <v>1</v>
      </c>
      <c r="E17" s="211">
        <v>199.07999999999998</v>
      </c>
      <c r="F17" s="191">
        <v>0</v>
      </c>
      <c r="G17" s="190">
        <v>0</v>
      </c>
      <c r="H17" s="215">
        <v>1</v>
      </c>
      <c r="I17" s="190">
        <v>329.69</v>
      </c>
      <c r="J17" s="216">
        <v>1</v>
      </c>
      <c r="K17" s="209">
        <v>259.11</v>
      </c>
      <c r="L17" s="205">
        <f>B17+D17+J17</f>
        <v>3</v>
      </c>
      <c r="M17" s="124">
        <f>C17+E17+K17</f>
        <v>770.21</v>
      </c>
      <c r="N17" s="231" t="s">
        <v>123</v>
      </c>
      <c r="O17" s="255"/>
      <c r="P17" s="231" t="s">
        <v>104</v>
      </c>
    </row>
    <row r="18" spans="1:16">
      <c r="A18" s="24" t="s">
        <v>30</v>
      </c>
      <c r="B18" s="240">
        <v>0</v>
      </c>
      <c r="C18" s="229">
        <v>0</v>
      </c>
      <c r="D18" s="224">
        <v>2</v>
      </c>
      <c r="E18" s="225">
        <v>273.34999999999997</v>
      </c>
      <c r="F18" s="226">
        <v>1</v>
      </c>
      <c r="G18" s="225">
        <v>502.14</v>
      </c>
      <c r="H18" s="227">
        <v>3</v>
      </c>
      <c r="I18" s="223">
        <v>449.23000000000008</v>
      </c>
      <c r="J18" s="235">
        <v>5</v>
      </c>
      <c r="K18" s="223">
        <v>99999.900000000009</v>
      </c>
      <c r="L18" s="230">
        <f>D18+F18+H18+J18</f>
        <v>11</v>
      </c>
      <c r="M18" s="129">
        <f>E18+G18+I18+K18</f>
        <v>101224.62000000001</v>
      </c>
      <c r="N18" s="53" t="s">
        <v>122</v>
      </c>
      <c r="O18" s="251">
        <v>1</v>
      </c>
      <c r="P18" s="252" t="s">
        <v>108</v>
      </c>
    </row>
    <row r="19" spans="1:16">
      <c r="A19" s="25" t="s">
        <v>40</v>
      </c>
      <c r="B19" s="197">
        <v>1</v>
      </c>
      <c r="C19" s="198">
        <v>356.18999999999994</v>
      </c>
      <c r="D19" s="206">
        <v>1</v>
      </c>
      <c r="E19" s="201">
        <v>244.57</v>
      </c>
      <c r="F19" s="188">
        <v>0</v>
      </c>
      <c r="G19" s="180">
        <v>0</v>
      </c>
      <c r="H19" s="185">
        <v>2</v>
      </c>
      <c r="I19" s="180">
        <v>411.76</v>
      </c>
      <c r="J19" s="199">
        <v>1</v>
      </c>
      <c r="K19" s="198">
        <v>264.76</v>
      </c>
      <c r="L19" s="203">
        <f>B19+D19+J19</f>
        <v>3</v>
      </c>
      <c r="M19" s="120">
        <f>C19+E19+K19</f>
        <v>865.52</v>
      </c>
      <c r="N19" s="50" t="s">
        <v>123</v>
      </c>
      <c r="O19" s="253"/>
      <c r="P19" s="254" t="s">
        <v>108</v>
      </c>
    </row>
    <row r="20" spans="1:16" ht="13.5" thickBot="1">
      <c r="A20" s="29" t="s">
        <v>15</v>
      </c>
      <c r="B20" s="189">
        <v>1</v>
      </c>
      <c r="C20" s="190">
        <v>505.47999999999996</v>
      </c>
      <c r="D20" s="189">
        <v>0</v>
      </c>
      <c r="E20" s="190">
        <v>0</v>
      </c>
      <c r="F20" s="210">
        <v>3</v>
      </c>
      <c r="G20" s="211">
        <v>645.47000000000014</v>
      </c>
      <c r="H20" s="214">
        <v>1</v>
      </c>
      <c r="I20" s="209">
        <v>367.72999999999996</v>
      </c>
      <c r="J20" s="216">
        <v>2</v>
      </c>
      <c r="K20" s="209">
        <v>307.07000000000005</v>
      </c>
      <c r="L20" s="205">
        <f>H20+B20+J20</f>
        <v>4</v>
      </c>
      <c r="M20" s="124">
        <f>I20+C20+K20</f>
        <v>1180.28</v>
      </c>
      <c r="N20" s="231" t="s">
        <v>123</v>
      </c>
      <c r="O20" s="255"/>
      <c r="P20" s="231" t="s">
        <v>108</v>
      </c>
    </row>
    <row r="21" spans="1:16" ht="13.5" thickBot="1">
      <c r="A21" s="54" t="s">
        <v>16</v>
      </c>
      <c r="B21" s="241">
        <v>1</v>
      </c>
      <c r="C21" s="242">
        <v>436.02</v>
      </c>
      <c r="D21" s="243">
        <v>0</v>
      </c>
      <c r="E21" s="244">
        <v>0</v>
      </c>
      <c r="F21" s="245">
        <v>1</v>
      </c>
      <c r="G21" s="246">
        <v>545.08000000000004</v>
      </c>
      <c r="H21" s="247">
        <v>1</v>
      </c>
      <c r="I21" s="242">
        <v>534.01999999999987</v>
      </c>
      <c r="J21" s="248">
        <v>0</v>
      </c>
      <c r="K21" s="244">
        <v>0</v>
      </c>
      <c r="L21" s="249">
        <f>B21+F21+H21</f>
        <v>3</v>
      </c>
      <c r="M21" s="132">
        <f>C21+G21+I21</f>
        <v>1515.12</v>
      </c>
      <c r="N21" s="57" t="s">
        <v>123</v>
      </c>
      <c r="O21" s="256"/>
      <c r="P21" s="57" t="s">
        <v>109</v>
      </c>
    </row>
    <row r="22" spans="1:16" ht="13.5" thickBot="1">
      <c r="A22" s="54" t="s">
        <v>47</v>
      </c>
      <c r="B22" s="243">
        <v>1</v>
      </c>
      <c r="C22" s="244">
        <v>471.36</v>
      </c>
      <c r="D22" s="250">
        <v>1</v>
      </c>
      <c r="E22" s="246">
        <v>348.71999999999997</v>
      </c>
      <c r="F22" s="245">
        <v>1</v>
      </c>
      <c r="G22" s="246">
        <v>541.02</v>
      </c>
      <c r="H22" s="247">
        <v>1</v>
      </c>
      <c r="I22" s="242">
        <v>450.38000000000005</v>
      </c>
      <c r="J22" s="257">
        <v>1</v>
      </c>
      <c r="K22" s="242">
        <v>365.32999999999993</v>
      </c>
      <c r="L22" s="249">
        <f>D22+F22+H22+J22</f>
        <v>4</v>
      </c>
      <c r="M22" s="132">
        <f>E22+G22+I22+K22</f>
        <v>1705.45</v>
      </c>
      <c r="N22" s="57" t="s">
        <v>122</v>
      </c>
      <c r="O22" s="256">
        <v>1</v>
      </c>
      <c r="P22" s="57" t="s">
        <v>110</v>
      </c>
    </row>
    <row r="23" spans="1:16">
      <c r="A23" s="47" t="s">
        <v>35</v>
      </c>
      <c r="B23" s="177">
        <v>0</v>
      </c>
      <c r="C23" s="178">
        <v>0</v>
      </c>
      <c r="D23" s="194">
        <v>1</v>
      </c>
      <c r="E23" s="195">
        <v>160.36000000000001</v>
      </c>
      <c r="F23" s="196">
        <v>1</v>
      </c>
      <c r="G23" s="195">
        <v>343.16999999999996</v>
      </c>
      <c r="H23" s="213">
        <v>1</v>
      </c>
      <c r="I23" s="192">
        <v>284.89</v>
      </c>
      <c r="J23" s="193">
        <v>1</v>
      </c>
      <c r="K23" s="192">
        <v>211.74</v>
      </c>
      <c r="L23" s="204">
        <f>D23+F23+H23+J23</f>
        <v>4</v>
      </c>
      <c r="M23" s="126">
        <f>E23+G23+I23+K23</f>
        <v>1000.16</v>
      </c>
      <c r="N23" s="50" t="s">
        <v>122</v>
      </c>
      <c r="O23" s="253">
        <v>1</v>
      </c>
      <c r="P23" s="254" t="s">
        <v>113</v>
      </c>
    </row>
    <row r="24" spans="1:16">
      <c r="A24" s="25" t="s">
        <v>19</v>
      </c>
      <c r="B24" s="197">
        <v>1</v>
      </c>
      <c r="C24" s="198">
        <v>318.78000000000003</v>
      </c>
      <c r="D24" s="206">
        <v>2</v>
      </c>
      <c r="E24" s="201">
        <v>213.85000000000002</v>
      </c>
      <c r="F24" s="200">
        <v>2</v>
      </c>
      <c r="G24" s="201">
        <v>414.61999999999995</v>
      </c>
      <c r="H24" s="185">
        <v>2</v>
      </c>
      <c r="I24" s="180">
        <v>335.54</v>
      </c>
      <c r="J24" s="199">
        <v>2</v>
      </c>
      <c r="K24" s="198">
        <v>264.23999999999995</v>
      </c>
      <c r="L24" s="203">
        <f>B24+D24+F24+J24</f>
        <v>7</v>
      </c>
      <c r="M24" s="120">
        <f>C24+E24+G24+K24</f>
        <v>1211.49</v>
      </c>
      <c r="N24" s="50" t="s">
        <v>122</v>
      </c>
      <c r="O24" s="253">
        <v>2</v>
      </c>
      <c r="P24" s="254" t="s">
        <v>113</v>
      </c>
    </row>
    <row r="25" spans="1:16">
      <c r="A25" s="25" t="s">
        <v>21</v>
      </c>
      <c r="B25" s="197">
        <v>2</v>
      </c>
      <c r="C25" s="198">
        <v>332.96999999999997</v>
      </c>
      <c r="D25" s="179">
        <v>0</v>
      </c>
      <c r="E25" s="180">
        <v>0</v>
      </c>
      <c r="F25" s="200">
        <v>4</v>
      </c>
      <c r="G25" s="201">
        <v>498.75</v>
      </c>
      <c r="H25" s="202">
        <v>4</v>
      </c>
      <c r="I25" s="198">
        <v>417.85</v>
      </c>
      <c r="J25" s="188">
        <v>0</v>
      </c>
      <c r="K25" s="180">
        <v>0</v>
      </c>
      <c r="L25" s="203">
        <f>B25+F25+H25</f>
        <v>10</v>
      </c>
      <c r="M25" s="120">
        <f>C25+G25+I25</f>
        <v>1249.5700000000002</v>
      </c>
      <c r="N25" s="50" t="s">
        <v>123</v>
      </c>
      <c r="O25" s="253"/>
      <c r="P25" s="254" t="s">
        <v>113</v>
      </c>
    </row>
    <row r="26" spans="1:16">
      <c r="A26" s="25" t="s">
        <v>75</v>
      </c>
      <c r="B26" s="179">
        <v>0</v>
      </c>
      <c r="C26" s="180">
        <v>0</v>
      </c>
      <c r="D26" s="179">
        <v>0</v>
      </c>
      <c r="E26" s="180">
        <v>0</v>
      </c>
      <c r="F26" s="200">
        <v>5</v>
      </c>
      <c r="G26" s="201">
        <v>518.79000000000008</v>
      </c>
      <c r="H26" s="202">
        <v>3</v>
      </c>
      <c r="I26" s="198">
        <v>352.44</v>
      </c>
      <c r="J26" s="199">
        <v>3</v>
      </c>
      <c r="K26" s="198">
        <v>284.70999999999998</v>
      </c>
      <c r="L26" s="203">
        <f>F26+H26+J26</f>
        <v>11</v>
      </c>
      <c r="M26" s="120">
        <f>G26+I26+K26</f>
        <v>1155.94</v>
      </c>
      <c r="N26" s="50" t="s">
        <v>123</v>
      </c>
      <c r="O26" s="253"/>
      <c r="P26" s="254" t="s">
        <v>113</v>
      </c>
    </row>
    <row r="27" spans="1:16" ht="13.5" thickBot="1">
      <c r="A27" s="29" t="s">
        <v>31</v>
      </c>
      <c r="B27" s="208">
        <v>4</v>
      </c>
      <c r="C27" s="209">
        <v>500.08000000000004</v>
      </c>
      <c r="D27" s="189">
        <v>0</v>
      </c>
      <c r="E27" s="190">
        <v>0</v>
      </c>
      <c r="F27" s="210">
        <v>7</v>
      </c>
      <c r="G27" s="211">
        <v>655.99000000000012</v>
      </c>
      <c r="H27" s="214">
        <v>5</v>
      </c>
      <c r="I27" s="209">
        <v>484.54</v>
      </c>
      <c r="J27" s="191">
        <v>0</v>
      </c>
      <c r="K27" s="190">
        <v>0</v>
      </c>
      <c r="L27" s="205">
        <f>B27+F27+H27</f>
        <v>16</v>
      </c>
      <c r="M27" s="124">
        <f>C27+G27+I27</f>
        <v>1640.6100000000001</v>
      </c>
      <c r="N27" s="39" t="s">
        <v>123</v>
      </c>
      <c r="O27" s="255"/>
      <c r="P27" s="231" t="s">
        <v>113</v>
      </c>
    </row>
    <row r="28" spans="1:16">
      <c r="A28" s="103" t="s">
        <v>76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</row>
    <row r="29" spans="1:16">
      <c r="A29" s="1" t="s">
        <v>124</v>
      </c>
    </row>
    <row r="30" spans="1:16">
      <c r="A30" s="1" t="s">
        <v>130</v>
      </c>
    </row>
  </sheetData>
  <sortState ref="A5:P27">
    <sortCondition ref="P5:P27"/>
    <sortCondition descending="1" ref="N5:N27"/>
    <sortCondition ref="L5:L27"/>
  </sortState>
  <mergeCells count="5">
    <mergeCell ref="B1:C1"/>
    <mergeCell ref="D1:E1"/>
    <mergeCell ref="F1:G1"/>
    <mergeCell ref="H1:I1"/>
    <mergeCell ref="J1:K1"/>
  </mergeCells>
  <pageMargins left="0.7" right="0.7" top="0.34" bottom="0.44" header="0.2" footer="0.19"/>
  <pageSetup paperSize="9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>
      <selection activeCell="E17" sqref="E17"/>
    </sheetView>
  </sheetViews>
  <sheetFormatPr defaultRowHeight="12.75"/>
  <cols>
    <col min="1" max="1" width="18" customWidth="1"/>
    <col min="2" max="2" width="6.7109375" customWidth="1"/>
    <col min="4" max="4" width="6.7109375" customWidth="1"/>
    <col min="13" max="13" width="10.140625" bestFit="1" customWidth="1"/>
    <col min="14" max="14" width="10.42578125" customWidth="1"/>
    <col min="15" max="15" width="5.7109375" customWidth="1"/>
  </cols>
  <sheetData>
    <row r="1" spans="1:16">
      <c r="B1" s="261" t="s">
        <v>81</v>
      </c>
      <c r="C1" s="261"/>
      <c r="D1" s="261" t="s">
        <v>82</v>
      </c>
      <c r="E1" s="261"/>
      <c r="F1" s="261" t="s">
        <v>82</v>
      </c>
      <c r="G1" s="261"/>
      <c r="H1" s="261" t="s">
        <v>83</v>
      </c>
      <c r="I1" s="261"/>
      <c r="J1" s="261" t="s">
        <v>83</v>
      </c>
      <c r="K1" s="261"/>
    </row>
    <row r="2" spans="1:16" ht="24" thickBot="1">
      <c r="A2" s="33" t="s">
        <v>0</v>
      </c>
      <c r="B2" s="33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 t="s">
        <v>2</v>
      </c>
      <c r="O2" s="34"/>
      <c r="P2" s="34"/>
    </row>
    <row r="3" spans="1:16">
      <c r="A3" s="40" t="s">
        <v>2</v>
      </c>
      <c r="B3" s="181" t="s">
        <v>69</v>
      </c>
      <c r="C3" s="181"/>
      <c r="D3" s="183" t="s">
        <v>70</v>
      </c>
      <c r="E3" s="183"/>
      <c r="F3" s="183" t="s">
        <v>71</v>
      </c>
      <c r="G3" s="183"/>
      <c r="H3" s="186" t="s">
        <v>72</v>
      </c>
      <c r="I3" s="186"/>
      <c r="J3" s="186" t="s">
        <v>119</v>
      </c>
      <c r="K3" s="186"/>
      <c r="L3" s="41" t="s">
        <v>61</v>
      </c>
      <c r="M3" s="41"/>
      <c r="N3" s="36" t="s">
        <v>120</v>
      </c>
      <c r="O3" s="237" t="s">
        <v>128</v>
      </c>
      <c r="P3" s="36" t="s">
        <v>49</v>
      </c>
    </row>
    <row r="4" spans="1:16" ht="13.5" thickBot="1">
      <c r="A4" s="67" t="s">
        <v>8</v>
      </c>
      <c r="B4" s="182" t="s">
        <v>9</v>
      </c>
      <c r="C4" s="182" t="s">
        <v>10</v>
      </c>
      <c r="D4" s="184" t="s">
        <v>9</v>
      </c>
      <c r="E4" s="184" t="s">
        <v>10</v>
      </c>
      <c r="F4" s="184" t="s">
        <v>9</v>
      </c>
      <c r="G4" s="184" t="s">
        <v>10</v>
      </c>
      <c r="H4" s="187" t="s">
        <v>9</v>
      </c>
      <c r="I4" s="187" t="s">
        <v>10</v>
      </c>
      <c r="J4" s="187" t="s">
        <v>9</v>
      </c>
      <c r="K4" s="187" t="s">
        <v>10</v>
      </c>
      <c r="L4" s="102" t="s">
        <v>11</v>
      </c>
      <c r="M4" s="102" t="s">
        <v>12</v>
      </c>
      <c r="N4" s="99" t="s">
        <v>121</v>
      </c>
      <c r="O4" s="238" t="s">
        <v>129</v>
      </c>
      <c r="P4" s="239" t="s">
        <v>102</v>
      </c>
    </row>
    <row r="5" spans="1:16">
      <c r="A5" s="47" t="s">
        <v>35</v>
      </c>
      <c r="B5" s="177">
        <v>0</v>
      </c>
      <c r="C5" s="178">
        <v>0</v>
      </c>
      <c r="D5" s="194">
        <v>1</v>
      </c>
      <c r="E5" s="195">
        <v>160.36000000000001</v>
      </c>
      <c r="F5" s="196">
        <v>1</v>
      </c>
      <c r="G5" s="195">
        <v>343.16999999999996</v>
      </c>
      <c r="H5" s="213">
        <v>3</v>
      </c>
      <c r="I5" s="192">
        <v>284.89</v>
      </c>
      <c r="J5" s="193">
        <v>1</v>
      </c>
      <c r="K5" s="192">
        <v>211.74</v>
      </c>
      <c r="L5" s="204">
        <f>D5+F5+H5+J5</f>
        <v>6</v>
      </c>
      <c r="M5" s="126">
        <f>E5+G5+I5+K5</f>
        <v>1000.16</v>
      </c>
      <c r="N5" s="50" t="s">
        <v>122</v>
      </c>
      <c r="O5" s="251">
        <v>1</v>
      </c>
      <c r="P5" s="252" t="s">
        <v>113</v>
      </c>
    </row>
    <row r="6" spans="1:16">
      <c r="A6" s="25" t="s">
        <v>13</v>
      </c>
      <c r="B6" s="212">
        <v>1</v>
      </c>
      <c r="C6" s="207">
        <v>281.01000000000005</v>
      </c>
      <c r="D6" s="206">
        <v>3</v>
      </c>
      <c r="E6" s="201">
        <v>189.53</v>
      </c>
      <c r="F6" s="200">
        <v>3</v>
      </c>
      <c r="G6" s="201">
        <v>356.54</v>
      </c>
      <c r="H6" s="185">
        <v>0</v>
      </c>
      <c r="I6" s="180">
        <v>0</v>
      </c>
      <c r="J6" s="199">
        <v>3</v>
      </c>
      <c r="K6" s="198">
        <v>236.57</v>
      </c>
      <c r="L6" s="203">
        <f>B6+D6+F6+J6</f>
        <v>10</v>
      </c>
      <c r="M6" s="120">
        <f>C6+E6+G6+K6</f>
        <v>1063.6500000000001</v>
      </c>
      <c r="N6" s="50" t="s">
        <v>122</v>
      </c>
      <c r="O6" s="253">
        <f>O5+1</f>
        <v>2</v>
      </c>
      <c r="P6" s="254" t="s">
        <v>102</v>
      </c>
    </row>
    <row r="7" spans="1:16">
      <c r="A7" s="25" t="s">
        <v>22</v>
      </c>
      <c r="B7" s="197">
        <v>8</v>
      </c>
      <c r="C7" s="198">
        <v>324.60000000000002</v>
      </c>
      <c r="D7" s="206">
        <v>2</v>
      </c>
      <c r="E7" s="201">
        <v>180.34</v>
      </c>
      <c r="F7" s="200">
        <v>2</v>
      </c>
      <c r="G7" s="201">
        <v>344.08</v>
      </c>
      <c r="H7" s="202">
        <v>1</v>
      </c>
      <c r="I7" s="198">
        <v>252.20999999999998</v>
      </c>
      <c r="J7" s="188">
        <v>0</v>
      </c>
      <c r="K7" s="180">
        <v>0</v>
      </c>
      <c r="L7" s="203">
        <f>B7+D7+F7+H7</f>
        <v>13</v>
      </c>
      <c r="M7" s="120">
        <f>C7+E7+G7+I7</f>
        <v>1101.23</v>
      </c>
      <c r="N7" s="50" t="s">
        <v>122</v>
      </c>
      <c r="O7" s="253">
        <f t="shared" ref="O7:O17" si="0">O6+1</f>
        <v>3</v>
      </c>
      <c r="P7" s="254" t="s">
        <v>125</v>
      </c>
    </row>
    <row r="8" spans="1:16">
      <c r="A8" s="25" t="s">
        <v>19</v>
      </c>
      <c r="B8" s="197">
        <v>3</v>
      </c>
      <c r="C8" s="198">
        <v>318.78000000000003</v>
      </c>
      <c r="D8" s="206">
        <v>7</v>
      </c>
      <c r="E8" s="201">
        <v>213.85000000000002</v>
      </c>
      <c r="F8" s="200">
        <v>5</v>
      </c>
      <c r="G8" s="201">
        <v>414.61999999999995</v>
      </c>
      <c r="H8" s="202">
        <v>5</v>
      </c>
      <c r="I8" s="198">
        <v>335.54</v>
      </c>
      <c r="J8" s="188">
        <v>7</v>
      </c>
      <c r="K8" s="180">
        <v>264.23999999999995</v>
      </c>
      <c r="L8" s="203">
        <f>B8+D8+F8+H8</f>
        <v>20</v>
      </c>
      <c r="M8" s="120">
        <f>C8+E8+G8+I8</f>
        <v>1282.79</v>
      </c>
      <c r="N8" s="50" t="s">
        <v>122</v>
      </c>
      <c r="O8" s="253">
        <f t="shared" si="0"/>
        <v>4</v>
      </c>
      <c r="P8" s="254" t="s">
        <v>113</v>
      </c>
    </row>
    <row r="9" spans="1:16">
      <c r="A9" s="25" t="s">
        <v>42</v>
      </c>
      <c r="B9" s="197">
        <v>4</v>
      </c>
      <c r="C9" s="198">
        <v>319.57000000000005</v>
      </c>
      <c r="D9" s="206">
        <v>6</v>
      </c>
      <c r="E9" s="201">
        <v>213.28000000000003</v>
      </c>
      <c r="F9" s="200">
        <v>4</v>
      </c>
      <c r="G9" s="201">
        <v>390.71</v>
      </c>
      <c r="H9" s="185">
        <v>0</v>
      </c>
      <c r="I9" s="180">
        <v>0</v>
      </c>
      <c r="J9" s="199">
        <v>6</v>
      </c>
      <c r="K9" s="198">
        <v>265.53000000000003</v>
      </c>
      <c r="L9" s="203">
        <f>B9+D9+F9+J9</f>
        <v>20</v>
      </c>
      <c r="M9" s="120">
        <f>C9+E9+G9+K9</f>
        <v>1189.0900000000001</v>
      </c>
      <c r="N9" s="50" t="s">
        <v>122</v>
      </c>
      <c r="O9" s="253">
        <f t="shared" si="0"/>
        <v>5</v>
      </c>
      <c r="P9" s="254" t="s">
        <v>102</v>
      </c>
    </row>
    <row r="10" spans="1:16">
      <c r="A10" s="25" t="s">
        <v>32</v>
      </c>
      <c r="B10" s="197">
        <v>5</v>
      </c>
      <c r="C10" s="198">
        <v>313.63</v>
      </c>
      <c r="D10" s="206">
        <v>5</v>
      </c>
      <c r="E10" s="201">
        <v>200.53</v>
      </c>
      <c r="F10" s="200">
        <v>8</v>
      </c>
      <c r="G10" s="201">
        <v>472.21999999999997</v>
      </c>
      <c r="H10" s="185">
        <v>0</v>
      </c>
      <c r="I10" s="180">
        <v>0</v>
      </c>
      <c r="J10" s="199">
        <v>5</v>
      </c>
      <c r="K10" s="198">
        <v>254.73999999999998</v>
      </c>
      <c r="L10" s="203">
        <f>B10+D10+F10+J10</f>
        <v>23</v>
      </c>
      <c r="M10" s="120">
        <f>C10+E10+G10+K10</f>
        <v>1241.1199999999999</v>
      </c>
      <c r="N10" s="50" t="s">
        <v>122</v>
      </c>
      <c r="O10" s="253">
        <f t="shared" si="0"/>
        <v>6</v>
      </c>
      <c r="P10" s="254" t="s">
        <v>102</v>
      </c>
    </row>
    <row r="11" spans="1:16">
      <c r="A11" s="25" t="s">
        <v>18</v>
      </c>
      <c r="B11" s="179">
        <v>12</v>
      </c>
      <c r="C11" s="180">
        <v>377.43999999999994</v>
      </c>
      <c r="D11" s="206">
        <v>8</v>
      </c>
      <c r="E11" s="201">
        <v>235.02</v>
      </c>
      <c r="F11" s="200">
        <v>6</v>
      </c>
      <c r="G11" s="201">
        <v>424.84999999999997</v>
      </c>
      <c r="H11" s="202">
        <v>6</v>
      </c>
      <c r="I11" s="198">
        <v>353.45</v>
      </c>
      <c r="J11" s="199">
        <v>9</v>
      </c>
      <c r="K11" s="198">
        <v>273.81</v>
      </c>
      <c r="L11" s="203">
        <f t="shared" ref="L11:M14" si="1">D11+F11+H11+J11</f>
        <v>29</v>
      </c>
      <c r="M11" s="120">
        <f t="shared" si="1"/>
        <v>1287.1299999999999</v>
      </c>
      <c r="N11" s="50" t="s">
        <v>122</v>
      </c>
      <c r="O11" s="253">
        <f t="shared" si="0"/>
        <v>7</v>
      </c>
      <c r="P11" s="254" t="s">
        <v>125</v>
      </c>
    </row>
    <row r="12" spans="1:16">
      <c r="A12" s="25" t="s">
        <v>26</v>
      </c>
      <c r="B12" s="179">
        <v>0</v>
      </c>
      <c r="C12" s="180">
        <v>0</v>
      </c>
      <c r="D12" s="206">
        <v>9</v>
      </c>
      <c r="E12" s="201">
        <v>231.94</v>
      </c>
      <c r="F12" s="200">
        <v>9</v>
      </c>
      <c r="G12" s="201">
        <v>466.99</v>
      </c>
      <c r="H12" s="202">
        <v>11</v>
      </c>
      <c r="I12" s="198">
        <v>403.92</v>
      </c>
      <c r="J12" s="199">
        <v>12</v>
      </c>
      <c r="K12" s="198">
        <v>297.60999999999996</v>
      </c>
      <c r="L12" s="203">
        <f t="shared" si="1"/>
        <v>41</v>
      </c>
      <c r="M12" s="120">
        <f t="shared" si="1"/>
        <v>1400.46</v>
      </c>
      <c r="N12" s="50" t="s">
        <v>122</v>
      </c>
      <c r="O12" s="253">
        <f t="shared" si="0"/>
        <v>8</v>
      </c>
      <c r="P12" s="254" t="s">
        <v>125</v>
      </c>
    </row>
    <row r="13" spans="1:16">
      <c r="A13" s="25" t="s">
        <v>39</v>
      </c>
      <c r="B13" s="179">
        <v>0</v>
      </c>
      <c r="C13" s="180">
        <v>0</v>
      </c>
      <c r="D13" s="206">
        <v>13</v>
      </c>
      <c r="E13" s="201">
        <v>267.89</v>
      </c>
      <c r="F13" s="200">
        <v>16</v>
      </c>
      <c r="G13" s="201">
        <v>509.35</v>
      </c>
      <c r="H13" s="202">
        <v>12</v>
      </c>
      <c r="I13" s="198">
        <v>414.66999999999996</v>
      </c>
      <c r="J13" s="199">
        <v>14</v>
      </c>
      <c r="K13" s="198">
        <v>304.7</v>
      </c>
      <c r="L13" s="203">
        <f t="shared" si="1"/>
        <v>55</v>
      </c>
      <c r="M13" s="120">
        <f t="shared" si="1"/>
        <v>1496.61</v>
      </c>
      <c r="N13" s="50" t="s">
        <v>122</v>
      </c>
      <c r="O13" s="253">
        <f t="shared" si="0"/>
        <v>9</v>
      </c>
      <c r="P13" s="254" t="s">
        <v>104</v>
      </c>
    </row>
    <row r="14" spans="1:16">
      <c r="A14" s="25" t="s">
        <v>30</v>
      </c>
      <c r="B14" s="179">
        <v>0</v>
      </c>
      <c r="C14" s="180">
        <v>0</v>
      </c>
      <c r="D14" s="206">
        <v>14</v>
      </c>
      <c r="E14" s="201">
        <v>273.34999999999997</v>
      </c>
      <c r="F14" s="200">
        <v>12</v>
      </c>
      <c r="G14" s="201">
        <v>502.14</v>
      </c>
      <c r="H14" s="202">
        <v>16</v>
      </c>
      <c r="I14" s="198">
        <v>449.23000000000008</v>
      </c>
      <c r="J14" s="199">
        <v>24</v>
      </c>
      <c r="K14" s="198">
        <v>99999.900000000009</v>
      </c>
      <c r="L14" s="203">
        <f t="shared" si="1"/>
        <v>66</v>
      </c>
      <c r="M14" s="120">
        <f t="shared" si="1"/>
        <v>101224.62000000001</v>
      </c>
      <c r="N14" s="50" t="s">
        <v>122</v>
      </c>
      <c r="O14" s="253">
        <f t="shared" si="0"/>
        <v>10</v>
      </c>
      <c r="P14" s="254" t="s">
        <v>108</v>
      </c>
    </row>
    <row r="15" spans="1:16">
      <c r="A15" s="25" t="s">
        <v>47</v>
      </c>
      <c r="B15" s="197">
        <v>16</v>
      </c>
      <c r="C15" s="198">
        <v>471.36</v>
      </c>
      <c r="D15" s="206">
        <v>20</v>
      </c>
      <c r="E15" s="201">
        <v>348.71999999999997</v>
      </c>
      <c r="F15" s="200">
        <v>22</v>
      </c>
      <c r="G15" s="201">
        <v>541.02</v>
      </c>
      <c r="H15" s="202">
        <v>15</v>
      </c>
      <c r="I15" s="198">
        <v>450.38000000000005</v>
      </c>
      <c r="J15" s="188">
        <v>18</v>
      </c>
      <c r="K15" s="180">
        <v>365.32999999999993</v>
      </c>
      <c r="L15" s="203">
        <f>B15+D15+F15+H15</f>
        <v>73</v>
      </c>
      <c r="M15" s="120">
        <f>C15+E15+G15+I15</f>
        <v>1811.48</v>
      </c>
      <c r="N15" s="50" t="s">
        <v>122</v>
      </c>
      <c r="O15" s="253">
        <f t="shared" si="0"/>
        <v>11</v>
      </c>
      <c r="P15" s="254" t="s">
        <v>110</v>
      </c>
    </row>
    <row r="16" spans="1:16">
      <c r="A16" s="25" t="s">
        <v>36</v>
      </c>
      <c r="B16" s="179">
        <v>23</v>
      </c>
      <c r="C16" s="180">
        <v>495.03</v>
      </c>
      <c r="D16" s="206">
        <v>18</v>
      </c>
      <c r="E16" s="201">
        <v>311.57</v>
      </c>
      <c r="F16" s="200">
        <v>27</v>
      </c>
      <c r="G16" s="201">
        <v>604.53</v>
      </c>
      <c r="H16" s="202">
        <v>19</v>
      </c>
      <c r="I16" s="198">
        <v>487.53999999999996</v>
      </c>
      <c r="J16" s="199">
        <v>19</v>
      </c>
      <c r="K16" s="198">
        <v>394.96</v>
      </c>
      <c r="L16" s="203">
        <f>D16+F16+H16+J16</f>
        <v>83</v>
      </c>
      <c r="M16" s="120">
        <f>E16+G16+I16+K16</f>
        <v>1798.6</v>
      </c>
      <c r="N16" s="50" t="s">
        <v>122</v>
      </c>
      <c r="O16" s="253">
        <f t="shared" si="0"/>
        <v>12</v>
      </c>
      <c r="P16" s="254" t="s">
        <v>125</v>
      </c>
    </row>
    <row r="17" spans="1:16">
      <c r="A17" s="25" t="s">
        <v>24</v>
      </c>
      <c r="B17" s="197">
        <v>19</v>
      </c>
      <c r="C17" s="198">
        <v>484.09999999999997</v>
      </c>
      <c r="D17" s="206">
        <v>22</v>
      </c>
      <c r="E17" s="201">
        <v>394.65</v>
      </c>
      <c r="F17" s="200">
        <v>29</v>
      </c>
      <c r="G17" s="201">
        <v>622.39</v>
      </c>
      <c r="H17" s="185">
        <v>0</v>
      </c>
      <c r="I17" s="180">
        <v>0</v>
      </c>
      <c r="J17" s="199">
        <v>17</v>
      </c>
      <c r="K17" s="198">
        <v>344.21</v>
      </c>
      <c r="L17" s="203">
        <f>B17+D17+F17+J17</f>
        <v>87</v>
      </c>
      <c r="M17" s="120">
        <f>C17+E17+G17+K17</f>
        <v>1845.35</v>
      </c>
      <c r="N17" s="50" t="s">
        <v>122</v>
      </c>
      <c r="O17" s="253">
        <f t="shared" si="0"/>
        <v>13</v>
      </c>
      <c r="P17" s="254" t="s">
        <v>111</v>
      </c>
    </row>
    <row r="18" spans="1:16">
      <c r="A18" s="25" t="s">
        <v>29</v>
      </c>
      <c r="B18" s="197">
        <v>2</v>
      </c>
      <c r="C18" s="198">
        <v>312.02</v>
      </c>
      <c r="D18" s="206">
        <v>4</v>
      </c>
      <c r="E18" s="201">
        <v>199.07999999999998</v>
      </c>
      <c r="F18" s="188">
        <v>0</v>
      </c>
      <c r="G18" s="180">
        <v>0</v>
      </c>
      <c r="H18" s="185">
        <v>4</v>
      </c>
      <c r="I18" s="180">
        <v>329.69</v>
      </c>
      <c r="J18" s="199">
        <v>4</v>
      </c>
      <c r="K18" s="198">
        <v>259.11</v>
      </c>
      <c r="L18" s="203">
        <f>B18+D18+J18</f>
        <v>10</v>
      </c>
      <c r="M18" s="120">
        <f>C18+E18+K18</f>
        <v>770.21</v>
      </c>
      <c r="N18" s="50" t="s">
        <v>123</v>
      </c>
      <c r="O18" s="253"/>
      <c r="P18" s="254" t="s">
        <v>104</v>
      </c>
    </row>
    <row r="19" spans="1:16">
      <c r="A19" s="25" t="s">
        <v>27</v>
      </c>
      <c r="B19" s="179">
        <v>9</v>
      </c>
      <c r="C19" s="180">
        <v>349.24</v>
      </c>
      <c r="D19" s="206">
        <v>10</v>
      </c>
      <c r="E19" s="201">
        <v>235.07999999999998</v>
      </c>
      <c r="F19" s="188">
        <v>0</v>
      </c>
      <c r="G19" s="180">
        <v>0</v>
      </c>
      <c r="H19" s="202">
        <v>2</v>
      </c>
      <c r="I19" s="198">
        <v>275.39</v>
      </c>
      <c r="J19" s="199">
        <v>2</v>
      </c>
      <c r="K19" s="198">
        <v>228.17000000000002</v>
      </c>
      <c r="L19" s="203">
        <f>D19+H19+J19</f>
        <v>14</v>
      </c>
      <c r="M19" s="120">
        <f>E19+I19+K19</f>
        <v>738.64</v>
      </c>
      <c r="N19" s="50" t="s">
        <v>123</v>
      </c>
      <c r="O19" s="253"/>
      <c r="P19" s="254" t="s">
        <v>125</v>
      </c>
    </row>
    <row r="20" spans="1:16">
      <c r="A20" s="25" t="s">
        <v>20</v>
      </c>
      <c r="B20" s="197">
        <v>6</v>
      </c>
      <c r="C20" s="198">
        <v>315.82</v>
      </c>
      <c r="D20" s="179">
        <v>0</v>
      </c>
      <c r="E20" s="180">
        <v>0</v>
      </c>
      <c r="F20" s="200">
        <v>7</v>
      </c>
      <c r="G20" s="201">
        <v>450.29999999999995</v>
      </c>
      <c r="H20" s="202">
        <v>7</v>
      </c>
      <c r="I20" s="198">
        <v>349.69000000000005</v>
      </c>
      <c r="J20" s="188">
        <v>11</v>
      </c>
      <c r="K20" s="180">
        <v>291.01</v>
      </c>
      <c r="L20" s="203">
        <f>B20+F20+H20</f>
        <v>20</v>
      </c>
      <c r="M20" s="120">
        <f>C20+G20+I20</f>
        <v>1115.81</v>
      </c>
      <c r="N20" s="50" t="s">
        <v>123</v>
      </c>
      <c r="O20" s="253"/>
      <c r="P20" s="254" t="s">
        <v>125</v>
      </c>
    </row>
    <row r="21" spans="1:16">
      <c r="A21" s="25" t="s">
        <v>21</v>
      </c>
      <c r="B21" s="197">
        <v>7</v>
      </c>
      <c r="C21" s="198">
        <v>332.96999999999997</v>
      </c>
      <c r="D21" s="179">
        <v>0</v>
      </c>
      <c r="E21" s="180">
        <v>0</v>
      </c>
      <c r="F21" s="200">
        <v>11</v>
      </c>
      <c r="G21" s="201">
        <v>498.75</v>
      </c>
      <c r="H21" s="202">
        <v>10</v>
      </c>
      <c r="I21" s="198">
        <v>417.85</v>
      </c>
      <c r="J21" s="188">
        <v>0</v>
      </c>
      <c r="K21" s="180">
        <v>0</v>
      </c>
      <c r="L21" s="203">
        <f>B21+F21+H21</f>
        <v>28</v>
      </c>
      <c r="M21" s="120">
        <f>C21+G21+I21</f>
        <v>1249.5700000000002</v>
      </c>
      <c r="N21" s="50" t="s">
        <v>123</v>
      </c>
      <c r="O21" s="253"/>
      <c r="P21" s="254" t="s">
        <v>113</v>
      </c>
    </row>
    <row r="22" spans="1:16">
      <c r="A22" s="25" t="s">
        <v>40</v>
      </c>
      <c r="B22" s="197">
        <v>10</v>
      </c>
      <c r="C22" s="198">
        <v>356.18999999999994</v>
      </c>
      <c r="D22" s="206">
        <v>11</v>
      </c>
      <c r="E22" s="201">
        <v>244.57</v>
      </c>
      <c r="F22" s="188">
        <v>0</v>
      </c>
      <c r="G22" s="180">
        <v>0</v>
      </c>
      <c r="H22" s="185">
        <v>13</v>
      </c>
      <c r="I22" s="180">
        <v>411.76</v>
      </c>
      <c r="J22" s="199">
        <v>8</v>
      </c>
      <c r="K22" s="198">
        <v>264.76</v>
      </c>
      <c r="L22" s="203">
        <f>B22+D22+J22</f>
        <v>29</v>
      </c>
      <c r="M22" s="120">
        <f>C22+E22+K22</f>
        <v>865.52</v>
      </c>
      <c r="N22" s="50" t="s">
        <v>123</v>
      </c>
      <c r="O22" s="253"/>
      <c r="P22" s="254" t="s">
        <v>108</v>
      </c>
    </row>
    <row r="23" spans="1:16">
      <c r="A23" s="25" t="s">
        <v>75</v>
      </c>
      <c r="B23" s="179">
        <v>0</v>
      </c>
      <c r="C23" s="180">
        <v>0</v>
      </c>
      <c r="D23" s="179">
        <v>0</v>
      </c>
      <c r="E23" s="180">
        <v>0</v>
      </c>
      <c r="F23" s="200">
        <v>15</v>
      </c>
      <c r="G23" s="201">
        <v>518.79000000000008</v>
      </c>
      <c r="H23" s="202">
        <v>8</v>
      </c>
      <c r="I23" s="198">
        <v>352.44</v>
      </c>
      <c r="J23" s="199">
        <v>10</v>
      </c>
      <c r="K23" s="198">
        <v>284.70999999999998</v>
      </c>
      <c r="L23" s="203">
        <f>F23+H23+J23</f>
        <v>33</v>
      </c>
      <c r="M23" s="120">
        <f>G23+I23+K23</f>
        <v>1155.94</v>
      </c>
      <c r="N23" s="50" t="s">
        <v>123</v>
      </c>
      <c r="O23" s="253"/>
      <c r="P23" s="254" t="s">
        <v>113</v>
      </c>
    </row>
    <row r="24" spans="1:16">
      <c r="A24" s="25" t="s">
        <v>15</v>
      </c>
      <c r="B24" s="179">
        <v>18</v>
      </c>
      <c r="C24" s="180">
        <v>505.47999999999996</v>
      </c>
      <c r="D24" s="179">
        <v>0</v>
      </c>
      <c r="E24" s="180">
        <v>0</v>
      </c>
      <c r="F24" s="200">
        <v>18</v>
      </c>
      <c r="G24" s="201">
        <v>645.47000000000014</v>
      </c>
      <c r="H24" s="202">
        <v>9</v>
      </c>
      <c r="I24" s="198">
        <v>367.72999999999996</v>
      </c>
      <c r="J24" s="199">
        <v>13</v>
      </c>
      <c r="K24" s="198">
        <v>307.07000000000005</v>
      </c>
      <c r="L24" s="203">
        <f>F24+H24+J24</f>
        <v>40</v>
      </c>
      <c r="M24" s="120">
        <f>G24+I24+K24</f>
        <v>1320.27</v>
      </c>
      <c r="N24" s="50" t="s">
        <v>123</v>
      </c>
      <c r="O24" s="253"/>
      <c r="P24" s="254" t="s">
        <v>108</v>
      </c>
    </row>
    <row r="25" spans="1:16">
      <c r="A25" s="25" t="s">
        <v>16</v>
      </c>
      <c r="B25" s="197">
        <v>15</v>
      </c>
      <c r="C25" s="198">
        <v>436.02</v>
      </c>
      <c r="D25" s="179">
        <v>0</v>
      </c>
      <c r="E25" s="180">
        <v>0</v>
      </c>
      <c r="F25" s="200">
        <v>13</v>
      </c>
      <c r="G25" s="201">
        <v>545.08000000000004</v>
      </c>
      <c r="H25" s="202">
        <v>20</v>
      </c>
      <c r="I25" s="198">
        <v>534.01999999999987</v>
      </c>
      <c r="J25" s="188">
        <v>0</v>
      </c>
      <c r="K25" s="180">
        <v>0</v>
      </c>
      <c r="L25" s="203">
        <f>B25+F25+H25</f>
        <v>48</v>
      </c>
      <c r="M25" s="120">
        <f>C25+G25+I25</f>
        <v>1515.12</v>
      </c>
      <c r="N25" s="50" t="s">
        <v>123</v>
      </c>
      <c r="O25" s="253"/>
      <c r="P25" s="254" t="s">
        <v>109</v>
      </c>
    </row>
    <row r="26" spans="1:16">
      <c r="A26" s="25" t="s">
        <v>48</v>
      </c>
      <c r="B26" s="197">
        <v>17</v>
      </c>
      <c r="C26" s="198">
        <v>470.68200000000002</v>
      </c>
      <c r="D26" s="179">
        <v>0</v>
      </c>
      <c r="E26" s="180">
        <v>0</v>
      </c>
      <c r="F26" s="200">
        <v>25</v>
      </c>
      <c r="G26" s="201">
        <v>579.4899999999999</v>
      </c>
      <c r="H26" s="185">
        <v>0</v>
      </c>
      <c r="I26" s="180">
        <v>0</v>
      </c>
      <c r="J26" s="199">
        <v>20</v>
      </c>
      <c r="K26" s="198">
        <v>396.49</v>
      </c>
      <c r="L26" s="203">
        <f>B26+F26+J26</f>
        <v>62</v>
      </c>
      <c r="M26" s="120">
        <f>C26+G26+K26</f>
        <v>1446.662</v>
      </c>
      <c r="N26" s="50" t="s">
        <v>123</v>
      </c>
      <c r="O26" s="253"/>
      <c r="P26" s="254" t="s">
        <v>111</v>
      </c>
    </row>
    <row r="27" spans="1:16" ht="13.5" thickBot="1">
      <c r="A27" s="29" t="s">
        <v>31</v>
      </c>
      <c r="B27" s="208">
        <v>24</v>
      </c>
      <c r="C27" s="209">
        <v>500.08000000000004</v>
      </c>
      <c r="D27" s="189">
        <v>0</v>
      </c>
      <c r="E27" s="190">
        <v>0</v>
      </c>
      <c r="F27" s="210">
        <v>28</v>
      </c>
      <c r="G27" s="211">
        <v>655.99000000000012</v>
      </c>
      <c r="H27" s="214">
        <v>17</v>
      </c>
      <c r="I27" s="209">
        <v>484.54</v>
      </c>
      <c r="J27" s="191">
        <v>0</v>
      </c>
      <c r="K27" s="190">
        <v>0</v>
      </c>
      <c r="L27" s="205">
        <f>B27+F27+H27</f>
        <v>69</v>
      </c>
      <c r="M27" s="124">
        <f>C27+G27+I27</f>
        <v>1640.6100000000001</v>
      </c>
      <c r="N27" s="39" t="s">
        <v>123</v>
      </c>
      <c r="O27" s="255"/>
      <c r="P27" s="231" t="s">
        <v>113</v>
      </c>
    </row>
    <row r="28" spans="1:16">
      <c r="A28" s="103" t="s">
        <v>76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</row>
    <row r="29" spans="1:16">
      <c r="A29" s="1" t="s">
        <v>124</v>
      </c>
    </row>
    <row r="30" spans="1:16">
      <c r="A30" s="1" t="s">
        <v>130</v>
      </c>
    </row>
  </sheetData>
  <sortState ref="A5:N27">
    <sortCondition descending="1" ref="N5:N27"/>
    <sortCondition ref="L5:L27"/>
  </sortState>
  <mergeCells count="5">
    <mergeCell ref="B1:C1"/>
    <mergeCell ref="D1:E1"/>
    <mergeCell ref="F1:G1"/>
    <mergeCell ref="H1:I1"/>
    <mergeCell ref="J1:K1"/>
  </mergeCells>
  <pageMargins left="0.7" right="0.7" top="0.34" bottom="0.44" header="0.2" footer="0.19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>
      <selection activeCell="A29" sqref="A29"/>
    </sheetView>
  </sheetViews>
  <sheetFormatPr defaultRowHeight="12.75"/>
  <cols>
    <col min="1" max="1" width="16.140625" customWidth="1"/>
    <col min="2" max="2" width="6.7109375" customWidth="1"/>
    <col min="4" max="4" width="6.7109375" customWidth="1"/>
    <col min="15" max="15" width="10.140625" bestFit="1" customWidth="1"/>
    <col min="16" max="16" width="7.5703125" customWidth="1"/>
  </cols>
  <sheetData>
    <row r="1" spans="1:19">
      <c r="B1" s="261" t="s">
        <v>81</v>
      </c>
      <c r="C1" s="261"/>
      <c r="D1" s="261" t="s">
        <v>82</v>
      </c>
      <c r="E1" s="261"/>
      <c r="F1" s="261" t="s">
        <v>82</v>
      </c>
      <c r="G1" s="261"/>
      <c r="H1" s="261" t="s">
        <v>83</v>
      </c>
      <c r="I1" s="261"/>
      <c r="J1" s="261" t="s">
        <v>83</v>
      </c>
      <c r="K1" s="261"/>
      <c r="L1" s="261" t="s">
        <v>82</v>
      </c>
      <c r="M1" s="261"/>
    </row>
    <row r="2" spans="1:19" ht="21" thickBot="1">
      <c r="A2" s="33" t="s">
        <v>0</v>
      </c>
      <c r="B2" s="33" t="s">
        <v>138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262" t="s">
        <v>2</v>
      </c>
      <c r="Q2" s="34"/>
    </row>
    <row r="3" spans="1:19">
      <c r="A3" s="40" t="s">
        <v>2</v>
      </c>
      <c r="B3" s="181" t="s">
        <v>69</v>
      </c>
      <c r="C3" s="181"/>
      <c r="D3" s="183" t="s">
        <v>70</v>
      </c>
      <c r="E3" s="183"/>
      <c r="F3" s="183" t="s">
        <v>71</v>
      </c>
      <c r="G3" s="183"/>
      <c r="H3" s="186" t="s">
        <v>72</v>
      </c>
      <c r="I3" s="186"/>
      <c r="J3" s="186" t="s">
        <v>119</v>
      </c>
      <c r="K3" s="186"/>
      <c r="L3" s="183" t="s">
        <v>131</v>
      </c>
      <c r="M3" s="183"/>
      <c r="N3" s="41" t="s">
        <v>61</v>
      </c>
      <c r="O3" s="41"/>
      <c r="P3" s="237" t="s">
        <v>132</v>
      </c>
      <c r="Q3" s="36" t="s">
        <v>49</v>
      </c>
    </row>
    <row r="4" spans="1:19" ht="13.5" thickBot="1">
      <c r="A4" s="67" t="s">
        <v>8</v>
      </c>
      <c r="B4" s="182" t="s">
        <v>9</v>
      </c>
      <c r="C4" s="182" t="s">
        <v>10</v>
      </c>
      <c r="D4" s="184" t="s">
        <v>9</v>
      </c>
      <c r="E4" s="184" t="s">
        <v>10</v>
      </c>
      <c r="F4" s="184" t="s">
        <v>9</v>
      </c>
      <c r="G4" s="184" t="s">
        <v>10</v>
      </c>
      <c r="H4" s="187" t="s">
        <v>9</v>
      </c>
      <c r="I4" s="187" t="s">
        <v>10</v>
      </c>
      <c r="J4" s="187" t="s">
        <v>9</v>
      </c>
      <c r="K4" s="187" t="s">
        <v>10</v>
      </c>
      <c r="L4" s="184" t="s">
        <v>9</v>
      </c>
      <c r="M4" s="184" t="s">
        <v>10</v>
      </c>
      <c r="N4" s="102" t="s">
        <v>11</v>
      </c>
      <c r="O4" s="102" t="s">
        <v>12</v>
      </c>
      <c r="P4" s="238" t="s">
        <v>129</v>
      </c>
      <c r="Q4" s="239" t="s">
        <v>102</v>
      </c>
    </row>
    <row r="5" spans="1:19">
      <c r="A5" s="47" t="s">
        <v>35</v>
      </c>
      <c r="B5" s="177">
        <v>0</v>
      </c>
      <c r="C5" s="178">
        <v>0</v>
      </c>
      <c r="D5" s="194">
        <v>1</v>
      </c>
      <c r="E5" s="195">
        <v>160.36000000000001</v>
      </c>
      <c r="F5" s="196">
        <v>1</v>
      </c>
      <c r="G5" s="195">
        <v>343.16999999999996</v>
      </c>
      <c r="H5" s="213">
        <v>3</v>
      </c>
      <c r="I5" s="192">
        <v>284.89</v>
      </c>
      <c r="J5" s="193">
        <v>1</v>
      </c>
      <c r="K5" s="192">
        <v>211.74</v>
      </c>
      <c r="L5" s="178">
        <v>3</v>
      </c>
      <c r="M5" s="178">
        <v>187.38</v>
      </c>
      <c r="N5" s="204">
        <f>D5+F5+H5+J5</f>
        <v>6</v>
      </c>
      <c r="O5" s="126">
        <f>E5+G5+I5+K5</f>
        <v>1000.16</v>
      </c>
      <c r="P5" s="251">
        <v>1</v>
      </c>
      <c r="Q5" s="252" t="s">
        <v>113</v>
      </c>
    </row>
    <row r="6" spans="1:19">
      <c r="A6" s="25" t="s">
        <v>13</v>
      </c>
      <c r="B6" s="212">
        <v>1</v>
      </c>
      <c r="C6" s="207">
        <v>281.01000000000005</v>
      </c>
      <c r="D6" s="206">
        <v>3</v>
      </c>
      <c r="E6" s="201">
        <v>189.53</v>
      </c>
      <c r="F6" s="200">
        <v>3</v>
      </c>
      <c r="G6" s="201">
        <v>356.54</v>
      </c>
      <c r="H6" s="185">
        <v>0</v>
      </c>
      <c r="I6" s="180">
        <v>0</v>
      </c>
      <c r="J6" s="199">
        <v>3</v>
      </c>
      <c r="K6" s="198">
        <v>236.57</v>
      </c>
      <c r="L6" s="180">
        <v>5</v>
      </c>
      <c r="M6" s="180">
        <v>193.92</v>
      </c>
      <c r="N6" s="203">
        <f>B6+D6+F6+J6</f>
        <v>10</v>
      </c>
      <c r="O6" s="120">
        <f>C6+E6+G6+K6</f>
        <v>1063.6500000000001</v>
      </c>
      <c r="P6" s="253">
        <v>2</v>
      </c>
      <c r="Q6" s="254" t="s">
        <v>102</v>
      </c>
    </row>
    <row r="7" spans="1:19">
      <c r="A7" s="25" t="s">
        <v>22</v>
      </c>
      <c r="B7" s="197">
        <v>8</v>
      </c>
      <c r="C7" s="198">
        <v>324.60000000000002</v>
      </c>
      <c r="D7" s="206">
        <v>2</v>
      </c>
      <c r="E7" s="201">
        <v>180.34</v>
      </c>
      <c r="F7" s="188">
        <v>2</v>
      </c>
      <c r="G7" s="180">
        <v>344.08</v>
      </c>
      <c r="H7" s="202">
        <v>1</v>
      </c>
      <c r="I7" s="198">
        <v>252.20999999999998</v>
      </c>
      <c r="J7" s="188">
        <v>0</v>
      </c>
      <c r="K7" s="180">
        <v>0</v>
      </c>
      <c r="L7" s="201">
        <v>2</v>
      </c>
      <c r="M7" s="201">
        <v>188.19</v>
      </c>
      <c r="N7" s="203">
        <f>B7+L7+F7+H7</f>
        <v>13</v>
      </c>
      <c r="O7" s="120">
        <f>C7+M7+G7+I7</f>
        <v>1109.08</v>
      </c>
      <c r="P7" s="253">
        <v>3</v>
      </c>
      <c r="Q7" s="254" t="s">
        <v>125</v>
      </c>
    </row>
    <row r="8" spans="1:19">
      <c r="A8" s="25" t="s">
        <v>27</v>
      </c>
      <c r="B8" s="179">
        <v>9</v>
      </c>
      <c r="C8" s="180">
        <v>349.24</v>
      </c>
      <c r="D8" s="206">
        <v>10</v>
      </c>
      <c r="E8" s="201">
        <v>235.07999999999998</v>
      </c>
      <c r="F8" s="188">
        <v>0</v>
      </c>
      <c r="G8" s="180">
        <v>0</v>
      </c>
      <c r="H8" s="202">
        <v>2</v>
      </c>
      <c r="I8" s="198">
        <v>275.39</v>
      </c>
      <c r="J8" s="199">
        <v>2</v>
      </c>
      <c r="K8" s="198">
        <v>228.17000000000002</v>
      </c>
      <c r="L8" s="201">
        <v>1</v>
      </c>
      <c r="M8" s="201">
        <v>183.97</v>
      </c>
      <c r="N8" s="203">
        <f>D8+H8+J8+L8</f>
        <v>15</v>
      </c>
      <c r="O8" s="120">
        <f>E8+I8+K8+M8</f>
        <v>922.61</v>
      </c>
      <c r="P8" s="253">
        <v>4</v>
      </c>
      <c r="Q8" s="254" t="s">
        <v>125</v>
      </c>
    </row>
    <row r="9" spans="1:19">
      <c r="A9" s="25" t="s">
        <v>29</v>
      </c>
      <c r="B9" s="197">
        <v>2</v>
      </c>
      <c r="C9" s="198">
        <v>312.02</v>
      </c>
      <c r="D9" s="206">
        <v>4</v>
      </c>
      <c r="E9" s="201">
        <v>199.07999999999998</v>
      </c>
      <c r="F9" s="188">
        <v>0</v>
      </c>
      <c r="G9" s="180">
        <v>0</v>
      </c>
      <c r="H9" s="185">
        <v>4</v>
      </c>
      <c r="I9" s="180">
        <v>329.69</v>
      </c>
      <c r="J9" s="199">
        <v>4</v>
      </c>
      <c r="K9" s="198">
        <v>259.11</v>
      </c>
      <c r="L9" s="201">
        <v>8</v>
      </c>
      <c r="M9" s="201">
        <v>206.89999999999998</v>
      </c>
      <c r="N9" s="203">
        <f>B9+D9+J9+L9</f>
        <v>18</v>
      </c>
      <c r="O9" s="120">
        <f>C9+E9+K9+M9</f>
        <v>977.11</v>
      </c>
      <c r="P9" s="253">
        <v>5</v>
      </c>
      <c r="Q9" s="254" t="s">
        <v>104</v>
      </c>
    </row>
    <row r="10" spans="1:19">
      <c r="A10" s="25" t="s">
        <v>42</v>
      </c>
      <c r="B10" s="197">
        <v>4</v>
      </c>
      <c r="C10" s="198">
        <v>319.57000000000005</v>
      </c>
      <c r="D10" s="206">
        <v>6</v>
      </c>
      <c r="E10" s="201">
        <v>213.28000000000003</v>
      </c>
      <c r="F10" s="200">
        <v>4</v>
      </c>
      <c r="G10" s="201">
        <v>390.71</v>
      </c>
      <c r="H10" s="185">
        <v>0</v>
      </c>
      <c r="I10" s="180">
        <v>0</v>
      </c>
      <c r="J10" s="199">
        <v>6</v>
      </c>
      <c r="K10" s="198">
        <v>265.53000000000003</v>
      </c>
      <c r="L10" s="180">
        <v>10</v>
      </c>
      <c r="M10" s="180">
        <v>219.29999999999998</v>
      </c>
      <c r="N10" s="203">
        <f>B10+D10+F10+J10</f>
        <v>20</v>
      </c>
      <c r="O10" s="120">
        <f>C10+E10+G10+K10</f>
        <v>1189.0900000000001</v>
      </c>
      <c r="P10" s="253">
        <v>6</v>
      </c>
      <c r="Q10" s="254" t="s">
        <v>102</v>
      </c>
    </row>
    <row r="11" spans="1:19">
      <c r="A11" s="25" t="s">
        <v>19</v>
      </c>
      <c r="B11" s="197">
        <v>3</v>
      </c>
      <c r="C11" s="198">
        <v>318.78000000000003</v>
      </c>
      <c r="D11" s="179">
        <v>7</v>
      </c>
      <c r="E11" s="180">
        <v>213.85000000000002</v>
      </c>
      <c r="F11" s="200">
        <v>5</v>
      </c>
      <c r="G11" s="201">
        <v>414.61999999999995</v>
      </c>
      <c r="H11" s="202">
        <v>5</v>
      </c>
      <c r="I11" s="198">
        <v>335.54</v>
      </c>
      <c r="J11" s="188">
        <v>7</v>
      </c>
      <c r="K11" s="180">
        <v>264.23999999999995</v>
      </c>
      <c r="L11" s="201">
        <v>4</v>
      </c>
      <c r="M11" s="201">
        <v>190.4</v>
      </c>
      <c r="N11" s="203">
        <f>L11+D11+F11+H11</f>
        <v>21</v>
      </c>
      <c r="O11" s="120">
        <f>M11+E11+G11+I11</f>
        <v>1154.4099999999999</v>
      </c>
      <c r="P11" s="253">
        <v>7</v>
      </c>
      <c r="Q11" s="254" t="s">
        <v>113</v>
      </c>
    </row>
    <row r="12" spans="1:19">
      <c r="A12" s="25" t="s">
        <v>32</v>
      </c>
      <c r="B12" s="197">
        <v>5</v>
      </c>
      <c r="C12" s="198">
        <v>313.63</v>
      </c>
      <c r="D12" s="206">
        <v>5</v>
      </c>
      <c r="E12" s="201">
        <v>200.53</v>
      </c>
      <c r="F12" s="200">
        <v>8</v>
      </c>
      <c r="G12" s="201">
        <v>472.21999999999997</v>
      </c>
      <c r="H12" s="185">
        <v>0</v>
      </c>
      <c r="I12" s="180">
        <v>0</v>
      </c>
      <c r="J12" s="199">
        <v>5</v>
      </c>
      <c r="K12" s="198">
        <v>254.73999999999998</v>
      </c>
      <c r="L12" s="180">
        <v>0</v>
      </c>
      <c r="M12" s="180">
        <v>0</v>
      </c>
      <c r="N12" s="203">
        <f>B12+D12+F12+J12</f>
        <v>23</v>
      </c>
      <c r="O12" s="120">
        <f>C12+E12+G12+K12</f>
        <v>1241.1199999999999</v>
      </c>
      <c r="P12" s="253">
        <v>8</v>
      </c>
      <c r="Q12" s="254" t="s">
        <v>102</v>
      </c>
    </row>
    <row r="13" spans="1:19">
      <c r="A13" s="25" t="s">
        <v>18</v>
      </c>
      <c r="B13" s="179">
        <v>12</v>
      </c>
      <c r="C13" s="180">
        <v>377.43999999999994</v>
      </c>
      <c r="D13" s="179">
        <v>8</v>
      </c>
      <c r="E13" s="180">
        <v>235.02</v>
      </c>
      <c r="F13" s="200">
        <v>6</v>
      </c>
      <c r="G13" s="201">
        <v>424.84999999999997</v>
      </c>
      <c r="H13" s="202">
        <v>6</v>
      </c>
      <c r="I13" s="198">
        <v>353.45</v>
      </c>
      <c r="J13" s="199">
        <v>9</v>
      </c>
      <c r="K13" s="198">
        <v>273.81</v>
      </c>
      <c r="L13" s="201">
        <v>7</v>
      </c>
      <c r="M13" s="201">
        <v>210.9</v>
      </c>
      <c r="N13" s="203">
        <f>L13+F13+H13+J13</f>
        <v>28</v>
      </c>
      <c r="O13" s="120">
        <f>M13+G13+I13+K13</f>
        <v>1263.01</v>
      </c>
      <c r="P13" s="253">
        <v>9</v>
      </c>
      <c r="Q13" s="254" t="s">
        <v>125</v>
      </c>
    </row>
    <row r="14" spans="1:19">
      <c r="A14" s="25" t="s">
        <v>21</v>
      </c>
      <c r="B14" s="197">
        <v>7</v>
      </c>
      <c r="C14" s="198">
        <v>332.96999999999997</v>
      </c>
      <c r="D14" s="179">
        <v>0</v>
      </c>
      <c r="E14" s="180">
        <v>0</v>
      </c>
      <c r="F14" s="200">
        <v>11</v>
      </c>
      <c r="G14" s="201">
        <v>498.75</v>
      </c>
      <c r="H14" s="202">
        <v>10</v>
      </c>
      <c r="I14" s="198">
        <v>417.85</v>
      </c>
      <c r="J14" s="188">
        <v>0</v>
      </c>
      <c r="K14" s="180">
        <v>0</v>
      </c>
      <c r="L14" s="201">
        <v>11</v>
      </c>
      <c r="M14" s="201">
        <v>223.01</v>
      </c>
      <c r="N14" s="203">
        <f>B14+F14+H14+L14</f>
        <v>39</v>
      </c>
      <c r="O14" s="120">
        <f>C14+G14+I14+M14</f>
        <v>1472.5800000000002</v>
      </c>
      <c r="P14" s="253">
        <v>10</v>
      </c>
      <c r="Q14" s="254" t="s">
        <v>113</v>
      </c>
    </row>
    <row r="15" spans="1:19">
      <c r="A15" s="25" t="s">
        <v>40</v>
      </c>
      <c r="B15" s="197">
        <v>10</v>
      </c>
      <c r="C15" s="198">
        <v>356.18999999999994</v>
      </c>
      <c r="D15" s="206">
        <v>11</v>
      </c>
      <c r="E15" s="201">
        <v>244.57</v>
      </c>
      <c r="F15" s="188">
        <v>0</v>
      </c>
      <c r="G15" s="180">
        <v>0</v>
      </c>
      <c r="H15" s="185">
        <v>13</v>
      </c>
      <c r="I15" s="180">
        <v>411.76</v>
      </c>
      <c r="J15" s="199">
        <v>8</v>
      </c>
      <c r="K15" s="198">
        <v>264.76</v>
      </c>
      <c r="L15" s="180">
        <v>12</v>
      </c>
      <c r="M15" s="180">
        <v>222.21999999999997</v>
      </c>
      <c r="N15" s="203">
        <f>B15+D15+J15+L15</f>
        <v>41</v>
      </c>
      <c r="O15" s="120">
        <f>C15+E15+K15+M15</f>
        <v>1087.74</v>
      </c>
      <c r="P15" s="253">
        <v>11</v>
      </c>
      <c r="Q15" s="254" t="s">
        <v>108</v>
      </c>
      <c r="S15" s="259"/>
    </row>
    <row r="16" spans="1:19">
      <c r="A16" s="25" t="s">
        <v>26</v>
      </c>
      <c r="B16" s="179">
        <v>0</v>
      </c>
      <c r="C16" s="180">
        <v>0</v>
      </c>
      <c r="D16" s="206">
        <v>9</v>
      </c>
      <c r="E16" s="201">
        <v>231.94</v>
      </c>
      <c r="F16" s="200">
        <v>9</v>
      </c>
      <c r="G16" s="201">
        <v>466.99</v>
      </c>
      <c r="H16" s="202">
        <v>11</v>
      </c>
      <c r="I16" s="198">
        <v>403.92</v>
      </c>
      <c r="J16" s="199">
        <v>12</v>
      </c>
      <c r="K16" s="198">
        <v>297.60999999999996</v>
      </c>
      <c r="L16" s="180">
        <v>0</v>
      </c>
      <c r="M16" s="180">
        <v>0</v>
      </c>
      <c r="N16" s="203">
        <f>D16+F16+H16+J16</f>
        <v>41</v>
      </c>
      <c r="O16" s="120">
        <f>E16+G16+I16+K16</f>
        <v>1400.46</v>
      </c>
      <c r="P16" s="253">
        <v>12</v>
      </c>
      <c r="Q16" s="254" t="s">
        <v>125</v>
      </c>
      <c r="S16" s="259"/>
    </row>
    <row r="17" spans="1:17">
      <c r="A17" s="25" t="s">
        <v>75</v>
      </c>
      <c r="B17" s="179">
        <v>0</v>
      </c>
      <c r="C17" s="180">
        <v>0</v>
      </c>
      <c r="D17" s="179">
        <v>0</v>
      </c>
      <c r="E17" s="180">
        <v>0</v>
      </c>
      <c r="F17" s="200">
        <v>15</v>
      </c>
      <c r="G17" s="201">
        <v>518.79000000000008</v>
      </c>
      <c r="H17" s="202">
        <v>8</v>
      </c>
      <c r="I17" s="198">
        <v>352.44</v>
      </c>
      <c r="J17" s="199">
        <v>10</v>
      </c>
      <c r="K17" s="198">
        <v>284.70999999999998</v>
      </c>
      <c r="L17" s="201">
        <v>9</v>
      </c>
      <c r="M17" s="201">
        <v>218.38</v>
      </c>
      <c r="N17" s="203">
        <f>F17+H17+J17+L17</f>
        <v>42</v>
      </c>
      <c r="O17" s="120">
        <f>G17+I17+K17+M17</f>
        <v>1374.3200000000002</v>
      </c>
      <c r="P17" s="253">
        <v>13</v>
      </c>
      <c r="Q17" s="254" t="s">
        <v>113</v>
      </c>
    </row>
    <row r="18" spans="1:17">
      <c r="A18" s="25" t="s">
        <v>15</v>
      </c>
      <c r="B18" s="179">
        <v>18</v>
      </c>
      <c r="C18" s="180">
        <v>505.47999999999996</v>
      </c>
      <c r="D18" s="179">
        <v>0</v>
      </c>
      <c r="E18" s="180">
        <v>0</v>
      </c>
      <c r="F18" s="200">
        <v>18</v>
      </c>
      <c r="G18" s="201">
        <v>645.47000000000014</v>
      </c>
      <c r="H18" s="202">
        <v>9</v>
      </c>
      <c r="I18" s="198">
        <v>367.72999999999996</v>
      </c>
      <c r="J18" s="199">
        <v>13</v>
      </c>
      <c r="K18" s="198">
        <v>307.07000000000005</v>
      </c>
      <c r="L18" s="201">
        <v>6</v>
      </c>
      <c r="M18" s="201">
        <v>214.88</v>
      </c>
      <c r="N18" s="203">
        <f>F18+H18+J18+L18</f>
        <v>46</v>
      </c>
      <c r="O18" s="120">
        <f>G18+I18+K18+M18</f>
        <v>1535.15</v>
      </c>
      <c r="P18" s="253">
        <v>14</v>
      </c>
      <c r="Q18" s="254" t="s">
        <v>108</v>
      </c>
    </row>
    <row r="19" spans="1:17">
      <c r="A19" s="25" t="s">
        <v>39</v>
      </c>
      <c r="B19" s="179">
        <v>0</v>
      </c>
      <c r="C19" s="180">
        <v>0</v>
      </c>
      <c r="D19" s="206">
        <v>13</v>
      </c>
      <c r="E19" s="201">
        <v>267.89</v>
      </c>
      <c r="F19" s="188">
        <v>16</v>
      </c>
      <c r="G19" s="180">
        <v>509.35</v>
      </c>
      <c r="H19" s="202">
        <v>12</v>
      </c>
      <c r="I19" s="198">
        <v>414.66999999999996</v>
      </c>
      <c r="J19" s="199">
        <v>14</v>
      </c>
      <c r="K19" s="198">
        <v>304.7</v>
      </c>
      <c r="L19" s="201">
        <v>14</v>
      </c>
      <c r="M19" s="201">
        <v>257.84999999999997</v>
      </c>
      <c r="N19" s="203">
        <f>D19+L19+H19+J19</f>
        <v>53</v>
      </c>
      <c r="O19" s="120">
        <f>E19+M19+I19+K19</f>
        <v>1245.1099999999999</v>
      </c>
      <c r="P19" s="253">
        <v>15</v>
      </c>
      <c r="Q19" s="254" t="s">
        <v>104</v>
      </c>
    </row>
    <row r="20" spans="1:17">
      <c r="A20" s="25" t="s">
        <v>30</v>
      </c>
      <c r="B20" s="179">
        <v>0</v>
      </c>
      <c r="C20" s="180">
        <v>0</v>
      </c>
      <c r="D20" s="206">
        <v>14</v>
      </c>
      <c r="E20" s="201">
        <v>273.34999999999997</v>
      </c>
      <c r="F20" s="200">
        <v>12</v>
      </c>
      <c r="G20" s="201">
        <v>502.14</v>
      </c>
      <c r="H20" s="202">
        <v>16</v>
      </c>
      <c r="I20" s="198">
        <v>449.23000000000008</v>
      </c>
      <c r="J20" s="199">
        <v>24</v>
      </c>
      <c r="K20" s="198">
        <v>99999.900000000009</v>
      </c>
      <c r="L20" s="201">
        <v>13</v>
      </c>
      <c r="M20" s="201">
        <v>1215.0700000000002</v>
      </c>
      <c r="N20" s="203">
        <f>L20+F20+H20+J20</f>
        <v>65</v>
      </c>
      <c r="O20" s="120">
        <f>M20+G20+I20+K20</f>
        <v>102166.34000000001</v>
      </c>
      <c r="P20" s="253">
        <v>16</v>
      </c>
      <c r="Q20" s="254" t="s">
        <v>108</v>
      </c>
    </row>
    <row r="21" spans="1:17">
      <c r="A21" s="25" t="s">
        <v>47</v>
      </c>
      <c r="B21" s="197">
        <v>16</v>
      </c>
      <c r="C21" s="198">
        <v>471.36</v>
      </c>
      <c r="D21" s="206">
        <v>20</v>
      </c>
      <c r="E21" s="201">
        <v>348.71999999999997</v>
      </c>
      <c r="F21" s="188">
        <v>22</v>
      </c>
      <c r="G21" s="180">
        <v>541.02</v>
      </c>
      <c r="H21" s="202">
        <v>15</v>
      </c>
      <c r="I21" s="198">
        <v>450.38000000000005</v>
      </c>
      <c r="J21" s="188">
        <v>18</v>
      </c>
      <c r="K21" s="180">
        <v>365.32999999999993</v>
      </c>
      <c r="L21" s="201">
        <v>19</v>
      </c>
      <c r="M21" s="201">
        <v>339.45</v>
      </c>
      <c r="N21" s="203">
        <f>B21+D21+L21+H21</f>
        <v>70</v>
      </c>
      <c r="O21" s="120">
        <f>C21+E21+M21+I21</f>
        <v>1609.91</v>
      </c>
      <c r="P21" s="253">
        <v>17</v>
      </c>
      <c r="Q21" s="254" t="s">
        <v>110</v>
      </c>
    </row>
    <row r="22" spans="1:17">
      <c r="A22" s="25" t="s">
        <v>36</v>
      </c>
      <c r="B22" s="179">
        <v>23</v>
      </c>
      <c r="C22" s="180">
        <v>495.03</v>
      </c>
      <c r="D22" s="206">
        <v>18</v>
      </c>
      <c r="E22" s="201">
        <v>311.57</v>
      </c>
      <c r="F22" s="188">
        <v>27</v>
      </c>
      <c r="G22" s="180">
        <v>604.53</v>
      </c>
      <c r="H22" s="202">
        <v>19</v>
      </c>
      <c r="I22" s="198">
        <v>487.53999999999996</v>
      </c>
      <c r="J22" s="199">
        <v>19</v>
      </c>
      <c r="K22" s="198">
        <v>394.96</v>
      </c>
      <c r="L22" s="201">
        <v>16</v>
      </c>
      <c r="M22" s="201">
        <v>293.09000000000003</v>
      </c>
      <c r="N22" s="203">
        <f>D22+L22+H22+J22</f>
        <v>72</v>
      </c>
      <c r="O22" s="120">
        <f>E22+M22+I22+K22</f>
        <v>1487.16</v>
      </c>
      <c r="P22" s="253">
        <v>18</v>
      </c>
      <c r="Q22" s="254" t="s">
        <v>125</v>
      </c>
    </row>
    <row r="23" spans="1:17">
      <c r="A23" s="25" t="s">
        <v>24</v>
      </c>
      <c r="B23" s="197">
        <v>19</v>
      </c>
      <c r="C23" s="198">
        <v>484.09999999999997</v>
      </c>
      <c r="D23" s="206">
        <v>22</v>
      </c>
      <c r="E23" s="201">
        <v>394.65</v>
      </c>
      <c r="F23" s="188">
        <v>29</v>
      </c>
      <c r="G23" s="180">
        <v>622.39</v>
      </c>
      <c r="H23" s="185">
        <v>0</v>
      </c>
      <c r="I23" s="180">
        <v>0</v>
      </c>
      <c r="J23" s="199">
        <v>17</v>
      </c>
      <c r="K23" s="198">
        <v>344.21</v>
      </c>
      <c r="L23" s="201">
        <v>15</v>
      </c>
      <c r="M23" s="201">
        <v>267.37</v>
      </c>
      <c r="N23" s="203">
        <f>B23+D23+L23+J23</f>
        <v>73</v>
      </c>
      <c r="O23" s="120">
        <f>C23+E23+M23+K23</f>
        <v>1490.33</v>
      </c>
      <c r="P23" s="253">
        <v>19</v>
      </c>
      <c r="Q23" s="254" t="s">
        <v>111</v>
      </c>
    </row>
    <row r="24" spans="1:17">
      <c r="A24" s="25" t="s">
        <v>48</v>
      </c>
      <c r="B24" s="197">
        <v>17</v>
      </c>
      <c r="C24" s="198">
        <v>470.68200000000002</v>
      </c>
      <c r="D24" s="179">
        <v>0</v>
      </c>
      <c r="E24" s="180">
        <v>0</v>
      </c>
      <c r="F24" s="200">
        <v>25</v>
      </c>
      <c r="G24" s="201">
        <v>579.4899999999999</v>
      </c>
      <c r="H24" s="185">
        <v>0</v>
      </c>
      <c r="I24" s="180">
        <v>0</v>
      </c>
      <c r="J24" s="199">
        <v>20</v>
      </c>
      <c r="K24" s="198">
        <v>396.49</v>
      </c>
      <c r="L24" s="180">
        <v>17</v>
      </c>
      <c r="M24" s="180">
        <v>315.39</v>
      </c>
      <c r="N24" s="203">
        <f>B24+F24+J24+L24</f>
        <v>79</v>
      </c>
      <c r="O24" s="120">
        <f>C24+G24+K24+M24</f>
        <v>1762.0520000000001</v>
      </c>
      <c r="P24" s="253">
        <v>20</v>
      </c>
      <c r="Q24" s="254" t="s">
        <v>111</v>
      </c>
    </row>
    <row r="25" spans="1:17" ht="13.5" thickBot="1">
      <c r="A25" s="29" t="s">
        <v>31</v>
      </c>
      <c r="B25" s="208">
        <v>24</v>
      </c>
      <c r="C25" s="209">
        <v>500.08000000000004</v>
      </c>
      <c r="D25" s="189">
        <v>0</v>
      </c>
      <c r="E25" s="190">
        <v>0</v>
      </c>
      <c r="F25" s="210">
        <v>28</v>
      </c>
      <c r="G25" s="211">
        <v>655.99000000000012</v>
      </c>
      <c r="H25" s="214">
        <v>17</v>
      </c>
      <c r="I25" s="209">
        <v>484.54</v>
      </c>
      <c r="J25" s="191">
        <v>0</v>
      </c>
      <c r="K25" s="190">
        <v>0</v>
      </c>
      <c r="L25" s="211">
        <v>18</v>
      </c>
      <c r="M25" s="211">
        <v>375.06000000000006</v>
      </c>
      <c r="N25" s="205">
        <f>B25+F25+H25+L25</f>
        <v>87</v>
      </c>
      <c r="O25" s="124">
        <f>C25+G25+I25+M25</f>
        <v>2015.67</v>
      </c>
      <c r="P25" s="255">
        <v>21</v>
      </c>
      <c r="Q25" s="231" t="s">
        <v>113</v>
      </c>
    </row>
    <row r="26" spans="1:17">
      <c r="A26" s="103" t="s">
        <v>139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7">
      <c r="A27" s="1" t="s">
        <v>133</v>
      </c>
    </row>
    <row r="28" spans="1:17">
      <c r="A28" s="1" t="s">
        <v>141</v>
      </c>
    </row>
  </sheetData>
  <sortState ref="A5:Q25">
    <sortCondition ref="P5:P25"/>
  </sortState>
  <mergeCells count="6">
    <mergeCell ref="L1:M1"/>
    <mergeCell ref="B1:C1"/>
    <mergeCell ref="D1:E1"/>
    <mergeCell ref="F1:G1"/>
    <mergeCell ref="H1:I1"/>
    <mergeCell ref="J1:K1"/>
  </mergeCells>
  <pageMargins left="0.7" right="0.7" top="0.34" bottom="0.44" header="0.2" footer="0.1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OVERALL2</vt:lpstr>
      <vt:lpstr>CATEGORY2</vt:lpstr>
      <vt:lpstr>OVERALL3</vt:lpstr>
      <vt:lpstr>CATEGORY3</vt:lpstr>
      <vt:lpstr>CATEGORY4</vt:lpstr>
      <vt:lpstr>OVERALL4</vt:lpstr>
      <vt:lpstr>CAT5</vt:lpstr>
      <vt:lpstr>OVERALL5</vt:lpstr>
      <vt:lpstr>OVERALL6</vt:lpstr>
      <vt:lpstr>CAT6</vt:lpstr>
      <vt:lpstr>KT Overall</vt:lpstr>
      <vt:lpstr>KT Overall (2)</vt:lpstr>
      <vt:lpstr>KT Category</vt:lpstr>
      <vt:lpstr>Zdroje</vt:lpstr>
      <vt:lpstr>Zdroje (2)</vt:lpstr>
      <vt:lpstr>Konverze 14 to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Gaszczyk</dc:creator>
  <cp:lastModifiedBy>UserXP</cp:lastModifiedBy>
  <cp:lastPrinted>2011-10-02T07:00:33Z</cp:lastPrinted>
  <dcterms:created xsi:type="dcterms:W3CDTF">2011-05-17T21:37:43Z</dcterms:created>
  <dcterms:modified xsi:type="dcterms:W3CDTF">2011-10-02T07:01:01Z</dcterms:modified>
</cp:coreProperties>
</file>